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showSheetTabs="0" xWindow="240" yWindow="135" windowWidth="17235" windowHeight="3165" activeTab="0"/>
  </bookViews>
  <sheets>
    <sheet name="Price_list" sheetId="1" r:id="rId1"/>
    <sheet name="Price_list_Print" sheetId="2" r:id="rId2"/>
  </sheets>
  <definedNames>
    <definedName name="_xlfn.IFERROR" hidden="1">#NAME?</definedName>
    <definedName name="_xlnm._FilterDatabase" localSheetId="0" hidden="1">'Price_list'!$B$15:$G$15</definedName>
    <definedName name="_xlnm._FilterDatabase" localSheetId="1" hidden="1">'Price_list_Print'!$B$17:$F$17</definedName>
    <definedName name="_xlnm.Print_Titles" localSheetId="0">'Price_list'!$14:$15</definedName>
    <definedName name="_xlnm.Print_Titles" localSheetId="1">'Price_list_Print'!$16:$17</definedName>
    <definedName name="_xlnm.Print_Area" localSheetId="0">'Price_list'!$B$2:$G$122</definedName>
    <definedName name="_xlnm.Print_Area" localSheetId="1">'Price_list_Print'!$B$2:$F$103</definedName>
  </definedNames>
  <calcPr fullCalcOnLoad="1"/>
</workbook>
</file>

<file path=xl/sharedStrings.xml><?xml version="1.0" encoding="utf-8"?>
<sst xmlns="http://schemas.openxmlformats.org/spreadsheetml/2006/main" count="125" uniqueCount="117">
  <si>
    <t>№ п/п</t>
  </si>
  <si>
    <t>Наименование изделия</t>
  </si>
  <si>
    <t>Кол-во в упаковке</t>
  </si>
  <si>
    <t>Цена без НДС</t>
  </si>
  <si>
    <t>ФСО</t>
  </si>
  <si>
    <t>ФСН (межгород)</t>
  </si>
  <si>
    <t>ВЗ-Т-300</t>
  </si>
  <si>
    <t>ВЗ-Т-600</t>
  </si>
  <si>
    <t>ВЗ-Т-800</t>
  </si>
  <si>
    <t>2. Замки навесные</t>
  </si>
  <si>
    <t>ВС2-II-Л</t>
  </si>
  <si>
    <t>ВС2-IV-М</t>
  </si>
  <si>
    <t>ВС2-IV-МУ</t>
  </si>
  <si>
    <t>3. Замки врезные без ручек (для дополнительного запирания)</t>
  </si>
  <si>
    <t>ЗВ1-В-1-02 цинк</t>
  </si>
  <si>
    <t>ЗВ1-В-1-05.2 С</t>
  </si>
  <si>
    <t>ЗВ4-Бт-1-05.2С</t>
  </si>
  <si>
    <t>ЗВ4-Бт-1-09.2С</t>
  </si>
  <si>
    <t>ЗВ4-Б-1-16-20/1.2</t>
  </si>
  <si>
    <t>ЗВ4-Б-1-16ц-20/1.2</t>
  </si>
  <si>
    <t>ЗВ4-Б-1-19Сц-02/1</t>
  </si>
  <si>
    <t>ЗВ4-Б-1-19С-02/1.2</t>
  </si>
  <si>
    <t>ЗВ4-Бт-1-19-16.2</t>
  </si>
  <si>
    <t>ЗВ4-Бт-1-19-17.2</t>
  </si>
  <si>
    <t>4. Замки врезные цилиндровые с защелкой и фалевыми ручками с стальным прямоугольным засовом, ключ с двух сторон</t>
  </si>
  <si>
    <t>5. Замки врезные  цилиндровые с защелкой и фалевыми ручками с  постоянным ключом (ключ-вертушка) с  стальным прямоугольным засовом</t>
  </si>
  <si>
    <t>ЗВ4-Б-11-19Сц-02/1 (левый, правый)</t>
  </si>
  <si>
    <t>ЗВ4-Б-11-19С-02/1.2 (левый,правый)</t>
  </si>
  <si>
    <t>ЗВ4-Бт1-1-05.2С</t>
  </si>
  <si>
    <t>6. Замки врезные цилиндровые с защелкой и фалевыми ручками с засовом из трех стальных стержней круглого сечения (цилиндрических ригелей), ключ с двух сторон</t>
  </si>
  <si>
    <t>ЗВ4-Бт1-1-09.2С</t>
  </si>
  <si>
    <t>ЗВ4-Б1-1-16-20/1.2</t>
  </si>
  <si>
    <t>ЗВ4-Б1-1-16ц-20/1.2</t>
  </si>
  <si>
    <t>ЗВ4-Б1-1-19Сц-02/1</t>
  </si>
  <si>
    <t>ЗВ4-Б1-1-19С-02/1.2</t>
  </si>
  <si>
    <t>7. Замки врезные цилиндровые с защелкой и фалевыми ручками с постоянным ключом изнутри (ключ-вертушка) с засовом из трёх стальных стержней круглого сечения, ключ с одной стороны</t>
  </si>
  <si>
    <t>ЗВ4-Б1-11-19Сц-02/1 (левый, правый)</t>
  </si>
  <si>
    <t>ЗВ4-Б1-11-19С-02/1.2 (левый,правый)</t>
  </si>
  <si>
    <t>8. Замки врезные полуавтоматы с дисковым механизмом (кнопочные) и прямоугольным засовом</t>
  </si>
  <si>
    <t>ЗВ4Дт-03ц-08/2.2</t>
  </si>
  <si>
    <t>ЗВ7-45-1э-72-18-20/1.2</t>
  </si>
  <si>
    <t>9. Замки врезные цилиндровые с защелкой и фалевыми ручками с европейскими размерами коробки замка (с удлиненной накладкой), ключ с двух сторон</t>
  </si>
  <si>
    <t>ЗВ7-45-1-72-18-20/1.2</t>
  </si>
  <si>
    <t>ЗВ7-45-1-85-17-20/1.2</t>
  </si>
  <si>
    <t>ЗВ7-45-1-72-18ц-20/1.2</t>
  </si>
  <si>
    <t>ЗН1-1 (антик: золото,серебро,медь)</t>
  </si>
  <si>
    <t>ЗН1-1А (антик:золото,серебро,медь)</t>
  </si>
  <si>
    <t>ЗН2Д-2 (автомат) (антик:золото,серебро,медь)</t>
  </si>
  <si>
    <t>ЗН2Д-Б (автомат) (антик:золото,серебро,медь)</t>
  </si>
  <si>
    <t>ЗЩ1-5-07-09/1.2</t>
  </si>
  <si>
    <t>ЗЩ1-5-07-10/1.2</t>
  </si>
  <si>
    <t>ЗЩ1-5-07-20/1.2</t>
  </si>
  <si>
    <t>ЗЩ1Д-5-07-09/1.2 левая,правая</t>
  </si>
  <si>
    <t>ЗЩ1Д-5-07-10/1.2 левая,правая</t>
  </si>
  <si>
    <t>ЗЩ1Д-5-07-20/1.2 левая,правая</t>
  </si>
  <si>
    <t>Ручка двери балконной Р1-00.00</t>
  </si>
  <si>
    <t>МЦ1-5</t>
  </si>
  <si>
    <t>МЦ1-5А</t>
  </si>
  <si>
    <t>МЦД-ЗВ4Д</t>
  </si>
  <si>
    <t>ЗВ4-Бт-11-19-16.2</t>
  </si>
  <si>
    <t>ЗВ4-Бт-11-19-17.2</t>
  </si>
  <si>
    <t>ЗВ4-Бт1-11-19-16.2</t>
  </si>
  <si>
    <t>ЗВ4-Бт1-11-19-17.2</t>
  </si>
  <si>
    <t>ВЗ-С.00.00 (замок для молодожёнов)</t>
  </si>
  <si>
    <t>ЗВ4-Бт-1э-33-23/2.2</t>
  </si>
  <si>
    <t>ЗВ4-Бт-1э-33ц-23/2.2</t>
  </si>
  <si>
    <t>ЗВ4-Бт1-1-19-16.2</t>
  </si>
  <si>
    <t>ЗВ4-Бт1-1-19-17.2</t>
  </si>
  <si>
    <t>ЗВ4-Бт1-1э-33-23/2.2</t>
  </si>
  <si>
    <t>ЗВ4-Бт1-1э-33ц-23/2.2</t>
  </si>
  <si>
    <t>1. Замки навесные с гибкой дужкой (велосипедные)</t>
  </si>
  <si>
    <t>ЗВ4Дт-03-02/2.2</t>
  </si>
  <si>
    <t>ЗВ4Дт-03-08/2.2</t>
  </si>
  <si>
    <t>Цена с НДС (ставка 20%)</t>
  </si>
  <si>
    <t>МЦД-ЗН2Д</t>
  </si>
  <si>
    <t>Ручка РП1-00.00-01</t>
  </si>
  <si>
    <r>
      <rPr>
        <b/>
        <sz val="15"/>
        <color indexed="8"/>
        <rFont val="Verdana"/>
        <family val="2"/>
      </rPr>
      <t>Цветовая гамма:</t>
    </r>
    <r>
      <rPr>
        <sz val="15"/>
        <color indexed="8"/>
        <rFont val="Verdana"/>
        <family val="2"/>
      </rPr>
      <t xml:space="preserve"> антик серебро, антик золото, антик медь, белый, черный, коричневый, новое золото.</t>
    </r>
  </si>
  <si>
    <t>11. Замки накладные</t>
  </si>
  <si>
    <t>12. Защелки врезные межкомнатные</t>
  </si>
  <si>
    <t>13. Ручки для стеклопакетов</t>
  </si>
  <si>
    <t>14. Механизмы цилиндровые</t>
  </si>
  <si>
    <t>15. Корпуса замков врезных</t>
  </si>
  <si>
    <t>ЗВ4-Б</t>
  </si>
  <si>
    <t>ЗВ4-Б1</t>
  </si>
  <si>
    <t>ЗВ7-45-72</t>
  </si>
  <si>
    <t>ЗЩ1-5</t>
  </si>
  <si>
    <r>
      <rPr>
        <b/>
        <u val="single"/>
        <sz val="14"/>
        <color indexed="8"/>
        <rFont val="Verdana"/>
        <family val="2"/>
      </rPr>
      <t>ВНИМАНИЕ!</t>
    </r>
    <r>
      <rPr>
        <sz val="14"/>
        <color indexed="8"/>
        <rFont val="Verdana"/>
        <family val="2"/>
      </rPr>
      <t xml:space="preserve"> С </t>
    </r>
    <r>
      <rPr>
        <b/>
        <u val="single"/>
        <sz val="14"/>
        <color indexed="8"/>
        <rFont val="Verdana"/>
        <family val="2"/>
      </rPr>
      <t>4 июля 2017 г.</t>
    </r>
    <r>
      <rPr>
        <sz val="14"/>
        <color indexed="8"/>
        <rFont val="Verdana"/>
        <family val="2"/>
      </rPr>
      <t xml:space="preserve"> действует </t>
    </r>
    <r>
      <rPr>
        <b/>
        <sz val="14"/>
        <color indexed="8"/>
        <rFont val="Verdana"/>
        <family val="2"/>
      </rPr>
      <t>новый р/с</t>
    </r>
    <r>
      <rPr>
        <sz val="14"/>
        <color indexed="8"/>
        <rFont val="Verdana"/>
        <family val="2"/>
      </rPr>
      <t xml:space="preserve"> </t>
    </r>
    <r>
      <rPr>
        <u val="single"/>
        <sz val="14"/>
        <color indexed="8"/>
        <rFont val="Verdana"/>
        <family val="2"/>
      </rPr>
      <t>BY06BELB30121451440070226000</t>
    </r>
    <r>
      <rPr>
        <sz val="14"/>
        <color indexed="8"/>
        <rFont val="Verdana"/>
        <family val="2"/>
      </rPr>
      <t xml:space="preserve">, </t>
    </r>
    <r>
      <rPr>
        <b/>
        <sz val="14"/>
        <color indexed="8"/>
        <rFont val="Verdana"/>
        <family val="2"/>
      </rPr>
      <t>BIC</t>
    </r>
    <r>
      <rPr>
        <sz val="14"/>
        <color indexed="8"/>
        <rFont val="Verdana"/>
        <family val="2"/>
      </rPr>
      <t xml:space="preserve">–BELBBY2Х </t>
    </r>
    <r>
      <rPr>
        <b/>
        <sz val="14"/>
        <color indexed="8"/>
        <rFont val="Verdana"/>
        <family val="2"/>
      </rPr>
      <t>ОАО «Банк БелВЭБ»</t>
    </r>
  </si>
  <si>
    <t>Заказ</t>
  </si>
  <si>
    <t>ВС2-II-ЛУ</t>
  </si>
  <si>
    <r>
      <t xml:space="preserve">ЗВ4-Б-1-47ц-45а/1.2   </t>
    </r>
    <r>
      <rPr>
        <b/>
        <sz val="15"/>
        <color indexed="10"/>
        <rFont val="Verdana"/>
        <family val="2"/>
      </rPr>
      <t>НОВИНКА!!!</t>
    </r>
  </si>
  <si>
    <r>
      <t xml:space="preserve">ЗВ4-Б-1-47-45а/1.2   </t>
    </r>
    <r>
      <rPr>
        <b/>
        <sz val="15"/>
        <color indexed="10"/>
        <rFont val="Verdana"/>
        <family val="2"/>
      </rPr>
      <t>НОВИНКА!!!</t>
    </r>
  </si>
  <si>
    <r>
      <t xml:space="preserve">ЗВ4-Б1-1-47-45а/1.2   </t>
    </r>
    <r>
      <rPr>
        <b/>
        <sz val="15"/>
        <color indexed="10"/>
        <rFont val="Verdana"/>
        <family val="2"/>
      </rPr>
      <t>НОВИНКА!!!</t>
    </r>
  </si>
  <si>
    <r>
      <t xml:space="preserve">ЗВ4-Б1-1-47ц-45а/1.2   </t>
    </r>
    <r>
      <rPr>
        <b/>
        <sz val="15"/>
        <color indexed="10"/>
        <rFont val="Verdana"/>
        <family val="2"/>
      </rPr>
      <t>НОВИНКА!!!</t>
    </r>
  </si>
  <si>
    <r>
      <t xml:space="preserve">ЗВ7-45-1-72-47-45а/1.2 </t>
    </r>
    <r>
      <rPr>
        <b/>
        <sz val="15"/>
        <color indexed="10"/>
        <rFont val="Verdana"/>
        <family val="2"/>
      </rPr>
      <t>НОВИНКА!!!</t>
    </r>
  </si>
  <si>
    <r>
      <t xml:space="preserve">ЗВ7-45-1э-72лс-45лс-45/1.2 </t>
    </r>
    <r>
      <rPr>
        <b/>
        <sz val="15"/>
        <color indexed="10"/>
        <rFont val="Verdana"/>
        <family val="2"/>
      </rPr>
      <t>НОВИНКА!!!</t>
    </r>
  </si>
  <si>
    <r>
      <t xml:space="preserve">ЗВ7-45-1э-72лс-45лс-45а/1.2 </t>
    </r>
    <r>
      <rPr>
        <b/>
        <sz val="15"/>
        <color indexed="10"/>
        <rFont val="Verdana"/>
        <family val="2"/>
      </rPr>
      <t>НОВИНКА!!!</t>
    </r>
  </si>
  <si>
    <t>ЗВ7Б-45-1-72-18-20/1.2</t>
  </si>
  <si>
    <t>ЗВ7Б-45-1А-72-18-20/1.2</t>
  </si>
  <si>
    <r>
      <rPr>
        <b/>
        <u val="single"/>
        <sz val="14"/>
        <color indexed="8"/>
        <rFont val="Verdana"/>
        <family val="2"/>
      </rPr>
      <t>ВНИМАНИЕ!</t>
    </r>
    <r>
      <rPr>
        <sz val="14"/>
        <color indexed="8"/>
        <rFont val="Verdana"/>
        <family val="2"/>
      </rPr>
      <t xml:space="preserve"> С 01</t>
    </r>
    <r>
      <rPr>
        <b/>
        <u val="single"/>
        <sz val="14"/>
        <color indexed="8"/>
        <rFont val="Verdana"/>
        <family val="2"/>
      </rPr>
      <t xml:space="preserve"> января 2018 г.</t>
    </r>
    <r>
      <rPr>
        <sz val="14"/>
        <color indexed="8"/>
        <rFont val="Verdana"/>
        <family val="2"/>
      </rPr>
      <t xml:space="preserve"> действует новый </t>
    </r>
    <r>
      <rPr>
        <b/>
        <sz val="14"/>
        <color indexed="8"/>
        <rFont val="Verdana"/>
        <family val="2"/>
      </rPr>
      <t xml:space="preserve">р/с BY02AKBB30120462210154100000, BIC AKBBBY21402 в филиале №402 ОАО «АСБ «Беларусбанк»  </t>
    </r>
  </si>
  <si>
    <t>РФ1-1-16-20/1.2</t>
  </si>
  <si>
    <t>16. Накладки с ручками в сборе</t>
  </si>
  <si>
    <t>РФ1-1-19С-02/1.2</t>
  </si>
  <si>
    <t>РФ1-1-19-16.2</t>
  </si>
  <si>
    <t>РФ1-1-19-17.2</t>
  </si>
  <si>
    <r>
      <t xml:space="preserve">ЗВ4-Б-5-19С-02/1.2 </t>
    </r>
    <r>
      <rPr>
        <b/>
        <sz val="12"/>
        <color indexed="8"/>
        <rFont val="Verdana"/>
        <family val="2"/>
      </rPr>
      <t>(универсальный)</t>
    </r>
    <r>
      <rPr>
        <b/>
        <sz val="15"/>
        <color indexed="8"/>
        <rFont val="Verdana"/>
        <family val="2"/>
      </rPr>
      <t xml:space="preserve"> </t>
    </r>
    <r>
      <rPr>
        <b/>
        <sz val="15"/>
        <color indexed="10"/>
        <rFont val="Verdana"/>
        <family val="2"/>
      </rPr>
      <t>НОВИНКА!!!</t>
    </r>
  </si>
  <si>
    <r>
      <t xml:space="preserve">ЗВ4-Б1-5-19С-02/1.2 </t>
    </r>
    <r>
      <rPr>
        <b/>
        <sz val="12"/>
        <color indexed="8"/>
        <rFont val="Verdana"/>
        <family val="2"/>
      </rPr>
      <t>(универсальный)</t>
    </r>
    <r>
      <rPr>
        <b/>
        <sz val="15"/>
        <color indexed="8"/>
        <rFont val="Verdana"/>
        <family val="2"/>
      </rPr>
      <t xml:space="preserve"> </t>
    </r>
    <r>
      <rPr>
        <b/>
        <sz val="15"/>
        <color indexed="10"/>
        <rFont val="Verdana"/>
        <family val="2"/>
      </rPr>
      <t>НОВИНКА!!!</t>
    </r>
  </si>
  <si>
    <t>ЗВ7Б-45-72</t>
  </si>
  <si>
    <t>ЗВ1-В-6-02 цинк</t>
  </si>
  <si>
    <t>ЗВ7-45-1э-85-17-20/1.2</t>
  </si>
  <si>
    <t>ЗВ4-Бт-1-02-02/2.2 антик золото</t>
  </si>
  <si>
    <t>10. Замок врезной цилиндровый со стальным прямоугольным засовом, ключ-ключ, 4 винта</t>
  </si>
  <si>
    <t>ЗВ4-Б-1э-19С-02/1.2</t>
  </si>
  <si>
    <t>ЗВ4-Б1-1э-19С-02/1.2</t>
  </si>
  <si>
    <t>МЦ3-5  (ключ-вертушка 45 мм)</t>
  </si>
  <si>
    <t>МЦ2-5 (ключ-вертушка 60 мм)</t>
  </si>
  <si>
    <t>ЗВ1-В-1-02.2 (антик: серебро, золото, медь, белый, черный, коричневый)</t>
  </si>
  <si>
    <t>ЗВ1-В-6-02.2 (антик: серебро,золото,медь, белый, черный, коричневый)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</si>
</sst>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\ _р_.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8"/>
      <name val="Verdana"/>
      <family val="2"/>
    </font>
    <font>
      <sz val="15"/>
      <color indexed="8"/>
      <name val="Verdana"/>
      <family val="2"/>
    </font>
    <font>
      <sz val="14"/>
      <color indexed="8"/>
      <name val="Verdana"/>
      <family val="2"/>
    </font>
    <font>
      <b/>
      <u val="single"/>
      <sz val="14"/>
      <color indexed="8"/>
      <name val="Verdana"/>
      <family val="2"/>
    </font>
    <font>
      <b/>
      <sz val="14"/>
      <color indexed="8"/>
      <name val="Verdana"/>
      <family val="2"/>
    </font>
    <font>
      <u val="single"/>
      <sz val="14"/>
      <color indexed="8"/>
      <name val="Verdana"/>
      <family val="2"/>
    </font>
    <font>
      <b/>
      <sz val="15"/>
      <color indexed="10"/>
      <name val="Verdana"/>
      <family val="2"/>
    </font>
    <font>
      <b/>
      <sz val="12"/>
      <color indexed="8"/>
      <name val="Verdana"/>
      <family val="2"/>
    </font>
    <font>
      <b/>
      <u val="single"/>
      <sz val="27"/>
      <name val="Arial"/>
      <family val="2"/>
    </font>
    <font>
      <b/>
      <sz val="15"/>
      <name val="Verdana"/>
      <family val="2"/>
    </font>
    <font>
      <b/>
      <sz val="20"/>
      <name val="Arial"/>
      <family val="2"/>
    </font>
    <font>
      <b/>
      <u val="single"/>
      <sz val="16"/>
      <name val="Verdana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Black"/>
      <family val="2"/>
    </font>
    <font>
      <sz val="13"/>
      <color indexed="63"/>
      <name val="Arial Black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5"/>
      <color indexed="63"/>
      <name val="Verdana"/>
      <family val="2"/>
    </font>
    <font>
      <b/>
      <sz val="15"/>
      <color indexed="9"/>
      <name val="Verdana"/>
      <family val="2"/>
    </font>
    <font>
      <sz val="12"/>
      <color indexed="8"/>
      <name val="Verdana"/>
      <family val="2"/>
    </font>
    <font>
      <b/>
      <i/>
      <sz val="15"/>
      <color indexed="8"/>
      <name val="Verdana"/>
      <family val="2"/>
    </font>
    <font>
      <b/>
      <sz val="13"/>
      <color indexed="63"/>
      <name val="Verdana"/>
      <family val="2"/>
    </font>
    <font>
      <sz val="14"/>
      <color indexed="63"/>
      <name val="Arial Black"/>
      <family val="2"/>
    </font>
    <font>
      <sz val="8"/>
      <name val="Tahoma"/>
      <family val="2"/>
    </font>
    <font>
      <b/>
      <sz val="16"/>
      <color indexed="56"/>
      <name val="Arial"/>
      <family val="2"/>
    </font>
    <font>
      <b/>
      <u val="single"/>
      <sz val="16"/>
      <color indexed="8"/>
      <name val="Verdana"/>
      <family val="2"/>
    </font>
    <font>
      <b/>
      <u val="single"/>
      <sz val="27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Black"/>
      <family val="2"/>
    </font>
    <font>
      <sz val="13"/>
      <color theme="1" tint="0.24998000264167786"/>
      <name val="Arial Black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5"/>
      <color theme="1"/>
      <name val="Verdana"/>
      <family val="2"/>
    </font>
    <font>
      <b/>
      <sz val="15"/>
      <color theme="1" tint="0.24998000264167786"/>
      <name val="Verdana"/>
      <family val="2"/>
    </font>
    <font>
      <b/>
      <sz val="15"/>
      <color theme="0"/>
      <name val="Verdana"/>
      <family val="2"/>
    </font>
    <font>
      <sz val="12"/>
      <color theme="1"/>
      <name val="Verdana"/>
      <family val="2"/>
    </font>
    <font>
      <b/>
      <sz val="15"/>
      <color rgb="FFFF0000"/>
      <name val="Verdana"/>
      <family val="2"/>
    </font>
    <font>
      <b/>
      <i/>
      <sz val="15"/>
      <color theme="1"/>
      <name val="Verdana"/>
      <family val="2"/>
    </font>
    <font>
      <sz val="15"/>
      <color theme="1"/>
      <name val="Verdana"/>
      <family val="2"/>
    </font>
    <font>
      <b/>
      <sz val="13"/>
      <color theme="1" tint="0.24998000264167786"/>
      <name val="Verdana"/>
      <family val="2"/>
    </font>
    <font>
      <sz val="14"/>
      <color theme="1"/>
      <name val="Verdana"/>
      <family val="2"/>
    </font>
    <font>
      <sz val="14"/>
      <color theme="1" tint="0.24998000264167786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theme="1" tint="0.24998000264167786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>
        <color theme="1" tint="0.24998000264167786"/>
      </left>
      <right style="thin">
        <color theme="1" tint="0.24998000264167786"/>
      </right>
      <top style="thin">
        <color theme="1" tint="0.24998000264167786"/>
      </top>
      <bottom>
        <color indexed="63"/>
      </bottom>
    </border>
    <border>
      <left style="thin">
        <color theme="1" tint="0.24998000264167786"/>
      </left>
      <right>
        <color indexed="63"/>
      </right>
      <top style="thin">
        <color theme="1" tint="0.24998000264167786"/>
      </top>
      <bottom style="thin">
        <color theme="1" tint="0.2499800026416778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1" tint="0.24998000264167786"/>
      </top>
      <bottom style="thin">
        <color theme="1" tint="0.24998000264167786"/>
      </bottom>
    </border>
    <border>
      <left style="thin">
        <color theme="1" tint="0.24998000264167786"/>
      </left>
      <right style="thin">
        <color theme="1" tint="0.24998000264167786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 style="thin">
        <color theme="1" tint="0.24998000264167786"/>
      </left>
      <right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theme="1" tint="0.24998000264167786"/>
      </right>
      <top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 style="thin">
        <color theme="1" tint="0.2499800026416778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3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64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65" fillId="0" borderId="11" xfId="0" applyNumberFormat="1" applyFont="1" applyBorder="1" applyAlignment="1">
      <alignment horizontal="center" vertical="center" wrapText="1"/>
    </xf>
    <xf numFmtId="0" fontId="66" fillId="33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0" fontId="66" fillId="33" borderId="0" xfId="0" applyFont="1" applyFill="1" applyAlignment="1">
      <alignment/>
    </xf>
    <xf numFmtId="0" fontId="67" fillId="0" borderId="11" xfId="0" applyFont="1" applyBorder="1" applyAlignment="1">
      <alignment horizontal="center" vertical="center" wrapText="1"/>
    </xf>
    <xf numFmtId="180" fontId="67" fillId="0" borderId="11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0" fillId="0" borderId="12" xfId="0" applyBorder="1" applyAlignment="1">
      <alignment/>
    </xf>
    <xf numFmtId="0" fontId="70" fillId="0" borderId="0" xfId="0" applyFont="1" applyBorder="1" applyAlignment="1">
      <alignment/>
    </xf>
    <xf numFmtId="0" fontId="67" fillId="33" borderId="11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/>
    </xf>
    <xf numFmtId="0" fontId="67" fillId="33" borderId="11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 applyProtection="1">
      <alignment horizontal="center" vertical="center" wrapText="1"/>
      <protection locked="0"/>
    </xf>
    <xf numFmtId="180" fontId="67" fillId="33" borderId="11" xfId="0" applyNumberFormat="1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left" vertical="center" wrapText="1"/>
    </xf>
    <xf numFmtId="0" fontId="67" fillId="33" borderId="13" xfId="0" applyFont="1" applyFill="1" applyBorder="1" applyAlignment="1">
      <alignment horizontal="left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 applyProtection="1">
      <alignment horizontal="center" vertical="center" wrapText="1"/>
      <protection locked="0"/>
    </xf>
    <xf numFmtId="180" fontId="67" fillId="33" borderId="13" xfId="0" applyNumberFormat="1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left" vertical="center" wrapText="1"/>
    </xf>
    <xf numFmtId="0" fontId="72" fillId="33" borderId="15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left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left" vertical="center" wrapText="1"/>
    </xf>
    <xf numFmtId="0" fontId="72" fillId="33" borderId="16" xfId="0" applyFont="1" applyFill="1" applyBorder="1" applyAlignment="1">
      <alignment horizontal="left" vertical="center" wrapText="1"/>
    </xf>
    <xf numFmtId="0" fontId="72" fillId="33" borderId="18" xfId="0" applyFont="1" applyFill="1" applyBorder="1" applyAlignment="1">
      <alignment horizontal="left" vertical="center" wrapText="1"/>
    </xf>
    <xf numFmtId="0" fontId="72" fillId="33" borderId="19" xfId="0" applyFont="1" applyFill="1" applyBorder="1" applyAlignment="1">
      <alignment horizontal="left" vertical="center" wrapText="1"/>
    </xf>
    <xf numFmtId="0" fontId="72" fillId="33" borderId="10" xfId="0" applyFont="1" applyFill="1" applyBorder="1" applyAlignment="1">
      <alignment horizontal="left" vertical="center" wrapText="1"/>
    </xf>
    <xf numFmtId="0" fontId="72" fillId="33" borderId="20" xfId="0" applyFont="1" applyFill="1" applyBorder="1" applyAlignment="1">
      <alignment horizontal="left" vertical="center" wrapText="1"/>
    </xf>
    <xf numFmtId="0" fontId="72" fillId="0" borderId="14" xfId="0" applyFont="1" applyBorder="1" applyAlignment="1">
      <alignment horizontal="left" vertical="center" wrapText="1"/>
    </xf>
    <xf numFmtId="0" fontId="72" fillId="0" borderId="16" xfId="0" applyFont="1" applyBorder="1" applyAlignment="1">
      <alignment horizontal="left" vertical="center" wrapText="1"/>
    </xf>
    <xf numFmtId="0" fontId="72" fillId="0" borderId="18" xfId="0" applyFont="1" applyBorder="1" applyAlignment="1">
      <alignment horizontal="left" vertical="center" wrapText="1"/>
    </xf>
    <xf numFmtId="0" fontId="73" fillId="0" borderId="21" xfId="0" applyFont="1" applyBorder="1" applyAlignment="1">
      <alignment horizontal="left" vertical="center" wrapText="1"/>
    </xf>
    <xf numFmtId="0" fontId="72" fillId="33" borderId="21" xfId="0" applyFont="1" applyFill="1" applyBorder="1" applyAlignment="1">
      <alignment horizontal="left" vertical="center" wrapText="1"/>
    </xf>
    <xf numFmtId="0" fontId="72" fillId="33" borderId="14" xfId="0" applyFont="1" applyFill="1" applyBorder="1" applyAlignment="1">
      <alignment horizontal="left" vertical="center"/>
    </xf>
    <xf numFmtId="0" fontId="72" fillId="33" borderId="16" xfId="0" applyFont="1" applyFill="1" applyBorder="1" applyAlignment="1">
      <alignment horizontal="left" vertical="center"/>
    </xf>
    <xf numFmtId="0" fontId="72" fillId="33" borderId="18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75" fillId="33" borderId="0" xfId="0" applyFont="1" applyFill="1" applyAlignment="1">
      <alignment horizontal="center" vertical="center" wrapText="1"/>
    </xf>
    <xf numFmtId="0" fontId="68" fillId="0" borderId="11" xfId="0" applyFont="1" applyBorder="1" applyAlignment="1">
      <alignment horizontal="center"/>
    </xf>
    <xf numFmtId="0" fontId="76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Price_list_Print!A1" /><Relationship Id="rId4" Type="http://schemas.openxmlformats.org/officeDocument/2006/relationships/hyperlink" Target="#Price_list_Print!A1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rice_list!A1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7</xdr:row>
      <xdr:rowOff>171450</xdr:rowOff>
    </xdr:from>
    <xdr:to>
      <xdr:col>2</xdr:col>
      <xdr:colOff>1047750</xdr:colOff>
      <xdr:row>12</xdr:row>
      <xdr:rowOff>38100</xdr:rowOff>
    </xdr:to>
    <xdr:sp>
      <xdr:nvSpPr>
        <xdr:cNvPr id="1" name="7-конечная звезда 13"/>
        <xdr:cNvSpPr>
          <a:spLocks/>
        </xdr:cNvSpPr>
      </xdr:nvSpPr>
      <xdr:spPr>
        <a:xfrm rot="20085659">
          <a:off x="409575" y="1724025"/>
          <a:ext cx="1314450" cy="1438275"/>
        </a:xfrm>
        <a:custGeom>
          <a:pathLst>
            <a:path h="1425046" w="1531038">
              <a:moveTo>
                <a:pt x="-4" y="916451"/>
              </a:moveTo>
              <a:lnTo>
                <a:pt x="235761" y="634205"/>
              </a:lnTo>
              <a:lnTo>
                <a:pt x="151619" y="282247"/>
              </a:lnTo>
              <a:lnTo>
                <a:pt x="529756" y="282248"/>
              </a:lnTo>
              <a:lnTo>
                <a:pt x="765517" y="0"/>
              </a:lnTo>
              <a:lnTo>
                <a:pt x="1001278" y="282248"/>
              </a:lnTo>
              <a:lnTo>
                <a:pt x="1379415" y="282247"/>
              </a:lnTo>
              <a:lnTo>
                <a:pt x="1295273" y="634205"/>
              </a:lnTo>
              <a:lnTo>
                <a:pt x="1531038" y="916451"/>
              </a:lnTo>
              <a:lnTo>
                <a:pt x="1190346" y="1073087"/>
              </a:lnTo>
              <a:lnTo>
                <a:pt x="1106202" y="1425046"/>
              </a:lnTo>
              <a:lnTo>
                <a:pt x="765517" y="1268408"/>
              </a:lnTo>
              <a:lnTo>
                <a:pt x="424832" y="1425046"/>
              </a:lnTo>
              <a:lnTo>
                <a:pt x="340688" y="1073087"/>
              </a:lnTo>
              <a:lnTo>
                <a:pt x="-4" y="916451"/>
              </a:lnTo>
              <a:close/>
            </a:path>
          </a:pathLst>
        </a:custGeom>
        <a:gradFill rotWithShape="1">
          <a:gsLst>
            <a:gs pos="0">
              <a:srgbClr val="FFF191"/>
            </a:gs>
            <a:gs pos="50000">
              <a:srgbClr val="FFF5BC"/>
            </a:gs>
            <a:gs pos="100000">
              <a:srgbClr val="FFF9DE"/>
            </a:gs>
          </a:gsLst>
          <a:lin ang="2700000" scaled="1"/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323850</xdr:colOff>
      <xdr:row>8</xdr:row>
      <xdr:rowOff>161925</xdr:rowOff>
    </xdr:from>
    <xdr:to>
      <xdr:col>2</xdr:col>
      <xdr:colOff>876300</xdr:colOff>
      <xdr:row>11</xdr:row>
      <xdr:rowOff>133350</xdr:rowOff>
    </xdr:to>
    <xdr:sp>
      <xdr:nvSpPr>
        <xdr:cNvPr id="2" name="TextBox 18"/>
        <xdr:cNvSpPr txBox="1">
          <a:spLocks noChangeArrowheads="1"/>
        </xdr:cNvSpPr>
      </xdr:nvSpPr>
      <xdr:spPr>
        <a:xfrm rot="20008507">
          <a:off x="571500" y="1914525"/>
          <a:ext cx="9810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Мы</a:t>
          </a:r>
          <a:r>
            <a:rPr lang="en-US" cap="none" sz="16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рады каждому клиенту!</a:t>
          </a:r>
        </a:p>
      </xdr:txBody>
    </xdr:sp>
    <xdr:clientData/>
  </xdr:twoCellAnchor>
  <xdr:oneCellAnchor>
    <xdr:from>
      <xdr:col>1</xdr:col>
      <xdr:colOff>57150</xdr:colOff>
      <xdr:row>10</xdr:row>
      <xdr:rowOff>238125</xdr:rowOff>
    </xdr:from>
    <xdr:ext cx="9725025" cy="390525"/>
    <xdr:sp>
      <xdr:nvSpPr>
        <xdr:cNvPr id="3" name="Прямоугольник 3"/>
        <xdr:cNvSpPr>
          <a:spLocks/>
        </xdr:cNvSpPr>
      </xdr:nvSpPr>
      <xdr:spPr>
        <a:xfrm>
          <a:off x="304800" y="2676525"/>
          <a:ext cx="97250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700" b="1" i="0" u="sng" baseline="0"/>
            <a:t>ПРАЙС-ЛИСТ</a:t>
          </a:r>
          <a:r>
            <a:rPr lang="en-US" cap="none" sz="2700" b="1" i="0" u="sng" baseline="0"/>
            <a:t> с 01.02.2019 г.</a:t>
          </a:r>
        </a:p>
      </xdr:txBody>
    </xdr:sp>
    <xdr:clientData/>
  </xdr:oneCellAnchor>
  <xdr:oneCellAnchor>
    <xdr:from>
      <xdr:col>0</xdr:col>
      <xdr:colOff>228600</xdr:colOff>
      <xdr:row>12</xdr:row>
      <xdr:rowOff>28575</xdr:rowOff>
    </xdr:from>
    <xdr:ext cx="9791700" cy="390525"/>
    <xdr:sp>
      <xdr:nvSpPr>
        <xdr:cNvPr id="4" name="Прямоугольник 15"/>
        <xdr:cNvSpPr>
          <a:spLocks/>
        </xdr:cNvSpPr>
      </xdr:nvSpPr>
      <xdr:spPr>
        <a:xfrm>
          <a:off x="228600" y="3152775"/>
          <a:ext cx="9791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на замочные изделия производства ОАО «ВолМет» г. Волковыск</a:t>
          </a:r>
        </a:p>
      </xdr:txBody>
    </xdr:sp>
    <xdr:clientData/>
  </xdr:oneCellAnchor>
  <xdr:twoCellAnchor editAs="oneCell">
    <xdr:from>
      <xdr:col>5</xdr:col>
      <xdr:colOff>1695450</xdr:colOff>
      <xdr:row>3</xdr:row>
      <xdr:rowOff>19050</xdr:rowOff>
    </xdr:from>
    <xdr:to>
      <xdr:col>6</xdr:col>
      <xdr:colOff>1524000</xdr:colOff>
      <xdr:row>9</xdr:row>
      <xdr:rowOff>66675</xdr:rowOff>
    </xdr:to>
    <xdr:pic>
      <xdr:nvPicPr>
        <xdr:cNvPr id="5" name="Рисунок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800100"/>
          <a:ext cx="15430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638175</xdr:colOff>
      <xdr:row>9</xdr:row>
      <xdr:rowOff>85725</xdr:rowOff>
    </xdr:from>
    <xdr:ext cx="2686050" cy="476250"/>
    <xdr:sp>
      <xdr:nvSpPr>
        <xdr:cNvPr id="6" name="Прямоугольник 16"/>
        <xdr:cNvSpPr>
          <a:spLocks/>
        </xdr:cNvSpPr>
      </xdr:nvSpPr>
      <xdr:spPr>
        <a:xfrm>
          <a:off x="8582025" y="2181225"/>
          <a:ext cx="2686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sng" baseline="0"/>
            <a:t>Ждем заявку на нашу продукцию</a:t>
          </a:r>
        </a:p>
      </xdr:txBody>
    </xdr:sp>
    <xdr:clientData/>
  </xdr:oneCellAnchor>
  <xdr:twoCellAnchor editAs="oneCell">
    <xdr:from>
      <xdr:col>10</xdr:col>
      <xdr:colOff>228600</xdr:colOff>
      <xdr:row>0</xdr:row>
      <xdr:rowOff>0</xdr:rowOff>
    </xdr:from>
    <xdr:to>
      <xdr:col>10</xdr:col>
      <xdr:colOff>1666875</xdr:colOff>
      <xdr:row>4</xdr:row>
      <xdr:rowOff>161925</xdr:rowOff>
    </xdr:to>
    <xdr:pic>
      <xdr:nvPicPr>
        <xdr:cNvPr id="7" name="Рисунок 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0"/>
          <a:ext cx="1438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1533525</xdr:colOff>
      <xdr:row>1</xdr:row>
      <xdr:rowOff>466725</xdr:rowOff>
    </xdr:from>
    <xdr:to>
      <xdr:col>10</xdr:col>
      <xdr:colOff>171450</xdr:colOff>
      <xdr:row>4</xdr:row>
      <xdr:rowOff>76200</xdr:rowOff>
    </xdr:to>
    <xdr:sp>
      <xdr:nvSpPr>
        <xdr:cNvPr id="8" name="Штриховая стрелка вправо 6"/>
        <xdr:cNvSpPr>
          <a:spLocks/>
        </xdr:cNvSpPr>
      </xdr:nvSpPr>
      <xdr:spPr>
        <a:xfrm>
          <a:off x="13401675" y="552450"/>
          <a:ext cx="352425" cy="495300"/>
        </a:xfrm>
        <a:custGeom>
          <a:pathLst>
            <a:path h="518583" w="349250">
              <a:moveTo>
                <a:pt x="0" y="129646"/>
              </a:moveTo>
              <a:lnTo>
                <a:pt x="10914" y="129646"/>
              </a:lnTo>
              <a:lnTo>
                <a:pt x="10914" y="388937"/>
              </a:lnTo>
              <a:lnTo>
                <a:pt x="0" y="388937"/>
              </a:lnTo>
              <a:lnTo>
                <a:pt x="0" y="129646"/>
              </a:lnTo>
              <a:close/>
              <a:moveTo>
                <a:pt x="0" y="129646"/>
              </a:moveTo>
              <a:lnTo>
                <a:pt x="21828" y="129646"/>
              </a:lnTo>
              <a:lnTo>
                <a:pt x="43656" y="129646"/>
              </a:lnTo>
              <a:lnTo>
                <a:pt x="43656" y="388937"/>
              </a:lnTo>
              <a:lnTo>
                <a:pt x="21828" y="388937"/>
              </a:lnTo>
              <a:close/>
              <a:moveTo>
                <a:pt x="21828" y="388937"/>
              </a:moveTo>
              <a:lnTo>
                <a:pt x="21828" y="129646"/>
              </a:lnTo>
              <a:lnTo>
                <a:pt x="54570" y="129646"/>
              </a:lnTo>
              <a:lnTo>
                <a:pt x="174625" y="129646"/>
              </a:lnTo>
              <a:lnTo>
                <a:pt x="174625" y="0"/>
              </a:lnTo>
              <a:lnTo>
                <a:pt x="349250" y="259292"/>
              </a:lnTo>
              <a:lnTo>
                <a:pt x="174625" y="518583"/>
              </a:lnTo>
              <a:lnTo>
                <a:pt x="174625" y="388937"/>
              </a:lnTo>
              <a:close/>
            </a:path>
          </a:pathLst>
        </a:cu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228600</xdr:colOff>
      <xdr:row>1</xdr:row>
      <xdr:rowOff>400050</xdr:rowOff>
    </xdr:from>
    <xdr:ext cx="1657350" cy="600075"/>
    <xdr:sp>
      <xdr:nvSpPr>
        <xdr:cNvPr id="9" name="Прямоугольник 7"/>
        <xdr:cNvSpPr>
          <a:spLocks/>
        </xdr:cNvSpPr>
      </xdr:nvSpPr>
      <xdr:spPr>
        <a:xfrm>
          <a:off x="11601450" y="485775"/>
          <a:ext cx="16573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Печать (монохром)</a:t>
          </a:r>
          <a:r>
            <a:rPr lang="en-US" cap="none" sz="1600" b="1" i="0" u="none" baseline="0"/>
            <a:t> </a:t>
          </a:r>
        </a:p>
      </xdr:txBody>
    </xdr:sp>
    <xdr:clientData/>
  </xdr:oneCellAnchor>
  <xdr:twoCellAnchor editAs="oneCell">
    <xdr:from>
      <xdr:col>0</xdr:col>
      <xdr:colOff>209550</xdr:colOff>
      <xdr:row>1</xdr:row>
      <xdr:rowOff>266700</xdr:rowOff>
    </xdr:from>
    <xdr:to>
      <xdr:col>2</xdr:col>
      <xdr:colOff>3057525</xdr:colOff>
      <xdr:row>9</xdr:row>
      <xdr:rowOff>38100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352425"/>
          <a:ext cx="35242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2952750</xdr:colOff>
      <xdr:row>2</xdr:row>
      <xdr:rowOff>66675</xdr:rowOff>
    </xdr:from>
    <xdr:ext cx="3648075" cy="2209800"/>
    <xdr:sp>
      <xdr:nvSpPr>
        <xdr:cNvPr id="11" name="Прямоугольник 14"/>
        <xdr:cNvSpPr>
          <a:spLocks/>
        </xdr:cNvSpPr>
      </xdr:nvSpPr>
      <xdr:spPr>
        <a:xfrm>
          <a:off x="3629025" y="657225"/>
          <a:ext cx="364807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1" i="0" u="none" baseline="0"/>
            <a:t>231900, Республика Беларусь
</a:t>
          </a:r>
          <a:r>
            <a:rPr lang="en-US" cap="none" sz="1500" b="1" i="0" u="none" baseline="0"/>
            <a:t>г. Волковыск, ул. Красноармейская, 23
</a:t>
          </a:r>
          <a:r>
            <a:rPr lang="en-US" cap="none" sz="1500" b="1" i="0" u="none" baseline="0"/>
            <a:t>Контактные телефоны:
</a:t>
          </a:r>
          <a:r>
            <a:rPr lang="en-US" cap="none" sz="1500" b="1" i="0" u="none" baseline="0"/>
            <a:t>(01512) 6-20-68;  6-20-67 – отдел сбыта
</a:t>
          </a:r>
          <a:r>
            <a:rPr lang="en-US" cap="none" sz="1500" b="1" i="0" u="none" baseline="0"/>
            <a:t>т/ф  6-20-66; 6-20-44
</a:t>
          </a:r>
          <a:r>
            <a:rPr lang="en-US" cap="none" sz="1500" b="1" i="0" u="none" baseline="0"/>
            <a:t>  6-20-65</a:t>
          </a:r>
          <a:r>
            <a:rPr lang="en-US" cap="none" sz="1500" b="1" i="0" u="none" baseline="0"/>
            <a:t> – бюро маркетинга
</a:t>
          </a:r>
          <a:r>
            <a:rPr lang="en-US" cap="none" sz="1500" b="1" i="0" u="none" baseline="0"/>
            <a:t>т/ф  6-20-59 – приемная
</a:t>
          </a:r>
          <a:r>
            <a:rPr lang="en-US" cap="none" sz="1500" b="1" i="0" u="none" baseline="0"/>
            <a:t>Web:  www.wolmet.biz
</a:t>
          </a:r>
          <a:r>
            <a:rPr lang="en-US" cap="none" sz="1500" b="1" i="0" u="none" baseline="0"/>
            <a:t>E-mail: zamok2005@mail.ru</a:t>
          </a:r>
          <a:r>
            <a:rPr lang="en-US" cap="none" sz="1500" b="1" i="0" u="none" baseline="0"/>
            <a:t>; 
</a:t>
          </a:r>
          <a:r>
            <a:rPr lang="en-US" cap="none" sz="1500" b="1" i="0" u="none" baseline="0"/>
            <a:t>            </a:t>
          </a:r>
          <a:r>
            <a:rPr lang="en-US" cap="none" sz="1500" b="1" i="0" u="none" baseline="0"/>
            <a:t>volmet-zamok@mail.ru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</xdr:row>
      <xdr:rowOff>38100</xdr:rowOff>
    </xdr:from>
    <xdr:to>
      <xdr:col>8</xdr:col>
      <xdr:colOff>1371600</xdr:colOff>
      <xdr:row>5</xdr:row>
      <xdr:rowOff>57150</xdr:rowOff>
    </xdr:to>
    <xdr:grpSp>
      <xdr:nvGrpSpPr>
        <xdr:cNvPr id="1" name="Группа 12">
          <a:hlinkClick r:id="rId1"/>
        </xdr:cNvPr>
        <xdr:cNvGrpSpPr>
          <a:grpSpLocks/>
        </xdr:cNvGrpSpPr>
      </xdr:nvGrpSpPr>
      <xdr:grpSpPr>
        <a:xfrm>
          <a:off x="10601325" y="123825"/>
          <a:ext cx="1152525" cy="1095375"/>
          <a:chOff x="10869080" y="126997"/>
          <a:chExt cx="1153586" cy="772583"/>
        </a:xfrm>
        <a:solidFill>
          <a:srgbClr val="FFFFFF"/>
        </a:solidFill>
      </xdr:grpSpPr>
      <xdr:sp>
        <xdr:nvSpPr>
          <xdr:cNvPr id="2" name="Штриховая стрелка вправо 10"/>
          <xdr:cNvSpPr>
            <a:spLocks/>
          </xdr:cNvSpPr>
        </xdr:nvSpPr>
        <xdr:spPr>
          <a:xfrm rot="10800000">
            <a:off x="10869080" y="126997"/>
            <a:ext cx="1153586" cy="772583"/>
          </a:xfrm>
          <a:custGeom>
            <a:pathLst>
              <a:path h="772583" w="1153586">
                <a:moveTo>
                  <a:pt x="0" y="193146"/>
                </a:moveTo>
                <a:lnTo>
                  <a:pt x="24143" y="193146"/>
                </a:lnTo>
                <a:lnTo>
                  <a:pt x="24143" y="579437"/>
                </a:lnTo>
                <a:lnTo>
                  <a:pt x="0" y="579437"/>
                </a:lnTo>
                <a:lnTo>
                  <a:pt x="0" y="193146"/>
                </a:lnTo>
                <a:close/>
                <a:moveTo>
                  <a:pt x="0" y="193146"/>
                </a:moveTo>
                <a:lnTo>
                  <a:pt x="48286" y="193146"/>
                </a:lnTo>
                <a:lnTo>
                  <a:pt x="96573" y="193146"/>
                </a:lnTo>
                <a:lnTo>
                  <a:pt x="96573" y="579437"/>
                </a:lnTo>
                <a:lnTo>
                  <a:pt x="48286" y="579437"/>
                </a:lnTo>
                <a:close/>
                <a:moveTo>
                  <a:pt x="48286" y="579437"/>
                </a:moveTo>
                <a:lnTo>
                  <a:pt x="48286" y="193146"/>
                </a:lnTo>
                <a:lnTo>
                  <a:pt x="120716" y="193146"/>
                </a:lnTo>
                <a:lnTo>
                  <a:pt x="767295" y="193146"/>
                </a:lnTo>
                <a:lnTo>
                  <a:pt x="767295" y="0"/>
                </a:lnTo>
                <a:lnTo>
                  <a:pt x="1153586" y="386292"/>
                </a:lnTo>
                <a:lnTo>
                  <a:pt x="767295" y="772583"/>
                </a:lnTo>
                <a:lnTo>
                  <a:pt x="767295" y="579437"/>
                </a:lnTo>
                <a:close/>
              </a:path>
            </a:pathLst>
          </a:custGeom>
          <a:gradFill rotWithShape="1">
            <a:gsLst>
              <a:gs pos="0">
                <a:srgbClr val="769535"/>
              </a:gs>
              <a:gs pos="80000">
                <a:srgbClr val="9BC348"/>
              </a:gs>
              <a:gs pos="100000">
                <a:srgbClr val="9CC746"/>
              </a:gs>
            </a:gsLst>
            <a:lin ang="5400000" scaled="1"/>
          </a:gradFill>
          <a:ln w="9525" cmpd="sng">
            <a:solidFill>
              <a:srgbClr val="98B95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Box 11"/>
          <xdr:cNvSpPr txBox="1">
            <a:spLocks noChangeArrowheads="1"/>
          </xdr:cNvSpPr>
        </xdr:nvSpPr>
        <xdr:spPr>
          <a:xfrm>
            <a:off x="11021642" y="456117"/>
            <a:ext cx="943922" cy="1545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НАЗАД</a:t>
            </a:r>
          </a:p>
        </xdr:txBody>
      </xdr:sp>
    </xdr:grpSp>
    <xdr:clientData/>
  </xdr:twoCellAnchor>
  <xdr:twoCellAnchor editAs="oneCell">
    <xdr:from>
      <xdr:col>0</xdr:col>
      <xdr:colOff>228600</xdr:colOff>
      <xdr:row>1</xdr:row>
      <xdr:rowOff>266700</xdr:rowOff>
    </xdr:from>
    <xdr:to>
      <xdr:col>2</xdr:col>
      <xdr:colOff>2838450</xdr:colOff>
      <xdr:row>9</xdr:row>
      <xdr:rowOff>114300</xdr:rowOff>
    </xdr:to>
    <xdr:pic>
      <xdr:nvPicPr>
        <xdr:cNvPr id="4" name="Рисунок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52425"/>
          <a:ext cx="35052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2781300</xdr:colOff>
      <xdr:row>2</xdr:row>
      <xdr:rowOff>38100</xdr:rowOff>
    </xdr:from>
    <xdr:ext cx="4133850" cy="2257425"/>
    <xdr:sp>
      <xdr:nvSpPr>
        <xdr:cNvPr id="5" name="Прямоугольник 16"/>
        <xdr:cNvSpPr>
          <a:spLocks/>
        </xdr:cNvSpPr>
      </xdr:nvSpPr>
      <xdr:spPr>
        <a:xfrm>
          <a:off x="3676650" y="628650"/>
          <a:ext cx="41338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1" i="0" u="none" baseline="0"/>
            <a:t>231900, Республика Беларусь
</a:t>
          </a:r>
          <a:r>
            <a:rPr lang="en-US" cap="none" sz="1500" b="1" i="0" u="none" baseline="0"/>
            <a:t>г. Волковыск, ул. Красноармейская, 23
</a:t>
          </a:r>
          <a:r>
            <a:rPr lang="en-US" cap="none" sz="1500" b="1" i="0" u="none" baseline="0"/>
            <a:t>Контактные телефоны:
</a:t>
          </a:r>
          <a:r>
            <a:rPr lang="en-US" cap="none" sz="1500" b="1" i="0" u="none" baseline="0"/>
            <a:t>(01512) 4-87-96;  4-87-95 – отдел сбыта
</a:t>
          </a:r>
          <a:r>
            <a:rPr lang="en-US" cap="none" sz="1500" b="1" i="0" u="none" baseline="0"/>
            <a:t>т/ф  4-87-94; 4-87-86 – бюро маркетинга
</a:t>
          </a:r>
          <a:r>
            <a:rPr lang="en-US" cap="none" sz="1500" b="1" i="0" u="none" baseline="0"/>
            <a:t>т/ф  4-87-13 – приемная
</a:t>
          </a:r>
          <a:r>
            <a:rPr lang="en-US" cap="none" sz="1500" b="1" i="0" u="none" baseline="0"/>
            <a:t>Web:  www.wolmet.biz
</a:t>
          </a:r>
          <a:r>
            <a:rPr lang="en-US" cap="none" sz="1500" b="1" i="0" u="none" baseline="0"/>
            <a:t>E-mail: zamok2005@mail.ru</a:t>
          </a:r>
          <a:r>
            <a:rPr lang="en-US" cap="none" sz="1500" b="1" i="0" u="none" baseline="0"/>
            <a:t>; 
</a:t>
          </a:r>
          <a:r>
            <a:rPr lang="en-US" cap="none" sz="1500" b="1" i="0" u="none" baseline="0"/>
            <a:t>volmet-zamok@mail.ru
</a:t>
          </a:r>
        </a:p>
      </xdr:txBody>
    </xdr:sp>
    <xdr:clientData/>
  </xdr:oneCellAnchor>
  <xdr:twoCellAnchor>
    <xdr:from>
      <xdr:col>1</xdr:col>
      <xdr:colOff>257175</xdr:colOff>
      <xdr:row>8</xdr:row>
      <xdr:rowOff>171450</xdr:rowOff>
    </xdr:from>
    <xdr:to>
      <xdr:col>2</xdr:col>
      <xdr:colOff>1143000</xdr:colOff>
      <xdr:row>12</xdr:row>
      <xdr:rowOff>238125</xdr:rowOff>
    </xdr:to>
    <xdr:sp>
      <xdr:nvSpPr>
        <xdr:cNvPr id="6" name="7-конечная звезда 17"/>
        <xdr:cNvSpPr>
          <a:spLocks/>
        </xdr:cNvSpPr>
      </xdr:nvSpPr>
      <xdr:spPr>
        <a:xfrm rot="20085659">
          <a:off x="504825" y="1905000"/>
          <a:ext cx="1533525" cy="1438275"/>
        </a:xfrm>
        <a:custGeom>
          <a:pathLst>
            <a:path h="1425046" w="1531038">
              <a:moveTo>
                <a:pt x="-4" y="916451"/>
              </a:moveTo>
              <a:lnTo>
                <a:pt x="235761" y="634205"/>
              </a:lnTo>
              <a:lnTo>
                <a:pt x="151619" y="282247"/>
              </a:lnTo>
              <a:lnTo>
                <a:pt x="529756" y="282248"/>
              </a:lnTo>
              <a:lnTo>
                <a:pt x="765517" y="0"/>
              </a:lnTo>
              <a:lnTo>
                <a:pt x="1001278" y="282248"/>
              </a:lnTo>
              <a:lnTo>
                <a:pt x="1379415" y="282247"/>
              </a:lnTo>
              <a:lnTo>
                <a:pt x="1295273" y="634205"/>
              </a:lnTo>
              <a:lnTo>
                <a:pt x="1531038" y="916451"/>
              </a:lnTo>
              <a:lnTo>
                <a:pt x="1190346" y="1073087"/>
              </a:lnTo>
              <a:lnTo>
                <a:pt x="1106202" y="1425046"/>
              </a:lnTo>
              <a:lnTo>
                <a:pt x="765517" y="1268408"/>
              </a:lnTo>
              <a:lnTo>
                <a:pt x="424832" y="1425046"/>
              </a:lnTo>
              <a:lnTo>
                <a:pt x="340688" y="1073087"/>
              </a:lnTo>
              <a:lnTo>
                <a:pt x="-4" y="916451"/>
              </a:lnTo>
              <a:close/>
            </a:path>
          </a:pathLst>
        </a:cu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9</xdr:row>
      <xdr:rowOff>19050</xdr:rowOff>
    </xdr:from>
    <xdr:to>
      <xdr:col>2</xdr:col>
      <xdr:colOff>971550</xdr:colOff>
      <xdr:row>11</xdr:row>
      <xdr:rowOff>333375</xdr:rowOff>
    </xdr:to>
    <xdr:sp>
      <xdr:nvSpPr>
        <xdr:cNvPr id="7" name="TextBox 18"/>
        <xdr:cNvSpPr txBox="1">
          <a:spLocks noChangeArrowheads="1"/>
        </xdr:cNvSpPr>
      </xdr:nvSpPr>
      <xdr:spPr>
        <a:xfrm rot="20008507">
          <a:off x="657225" y="2095500"/>
          <a:ext cx="12096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Мы</a:t>
          </a:r>
          <a:r>
            <a:rPr lang="en-US" cap="none" sz="16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рады каждому клиенту!</a:t>
          </a:r>
        </a:p>
      </xdr:txBody>
    </xdr:sp>
    <xdr:clientData/>
  </xdr:twoCellAnchor>
  <xdr:twoCellAnchor editAs="oneCell">
    <xdr:from>
      <xdr:col>5</xdr:col>
      <xdr:colOff>38100</xdr:colOff>
      <xdr:row>3</xdr:row>
      <xdr:rowOff>0</xdr:rowOff>
    </xdr:from>
    <xdr:to>
      <xdr:col>5</xdr:col>
      <xdr:colOff>1581150</xdr:colOff>
      <xdr:row>9</xdr:row>
      <xdr:rowOff>104775</xdr:rowOff>
    </xdr:to>
    <xdr:pic>
      <xdr:nvPicPr>
        <xdr:cNvPr id="8" name="Рисунок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781050"/>
          <a:ext cx="15430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752475</xdr:colOff>
      <xdr:row>9</xdr:row>
      <xdr:rowOff>142875</xdr:rowOff>
    </xdr:from>
    <xdr:ext cx="2809875" cy="400050"/>
    <xdr:sp>
      <xdr:nvSpPr>
        <xdr:cNvPr id="9" name="Прямоугольник 20"/>
        <xdr:cNvSpPr>
          <a:spLocks/>
        </xdr:cNvSpPr>
      </xdr:nvSpPr>
      <xdr:spPr>
        <a:xfrm>
          <a:off x="7210425" y="2219325"/>
          <a:ext cx="2809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sng" baseline="0">
              <a:solidFill>
                <a:srgbClr val="000000"/>
              </a:solidFill>
            </a:rPr>
            <a:t>Ждем заявку на нашу продукцию</a:t>
          </a:r>
        </a:p>
      </xdr:txBody>
    </xdr:sp>
    <xdr:clientData/>
  </xdr:oneCellAnchor>
  <xdr:oneCellAnchor>
    <xdr:from>
      <xdr:col>1</xdr:col>
      <xdr:colOff>38100</xdr:colOff>
      <xdr:row>11</xdr:row>
      <xdr:rowOff>123825</xdr:rowOff>
    </xdr:from>
    <xdr:ext cx="9667875" cy="390525"/>
    <xdr:sp>
      <xdr:nvSpPr>
        <xdr:cNvPr id="10" name="Прямоугольник 21"/>
        <xdr:cNvSpPr>
          <a:spLocks/>
        </xdr:cNvSpPr>
      </xdr:nvSpPr>
      <xdr:spPr>
        <a:xfrm>
          <a:off x="285750" y="2886075"/>
          <a:ext cx="96678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700" b="1" i="0" u="sng" baseline="0">
              <a:solidFill>
                <a:srgbClr val="000000"/>
              </a:solidFill>
            </a:rPr>
            <a:t>ПРАЙС-ЛИСТ</a:t>
          </a:r>
          <a:r>
            <a:rPr lang="en-US" cap="none" sz="2700" b="1" i="0" u="sng" baseline="0">
              <a:solidFill>
                <a:srgbClr val="000000"/>
              </a:solidFill>
            </a:rPr>
            <a:t> с 01.11.2017 г.</a:t>
          </a:r>
        </a:p>
      </xdr:txBody>
    </xdr:sp>
    <xdr:clientData/>
  </xdr:oneCellAnchor>
  <xdr:oneCellAnchor>
    <xdr:from>
      <xdr:col>0</xdr:col>
      <xdr:colOff>219075</xdr:colOff>
      <xdr:row>12</xdr:row>
      <xdr:rowOff>285750</xdr:rowOff>
    </xdr:from>
    <xdr:ext cx="9667875" cy="381000"/>
    <xdr:sp>
      <xdr:nvSpPr>
        <xdr:cNvPr id="11" name="Прямоугольник 22"/>
        <xdr:cNvSpPr>
          <a:spLocks/>
        </xdr:cNvSpPr>
      </xdr:nvSpPr>
      <xdr:spPr>
        <a:xfrm>
          <a:off x="219075" y="3390900"/>
          <a:ext cx="9667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на замочные изделия производства ОАО «ВолМет» г. Волковыск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8"/>
  <sheetViews>
    <sheetView tabSelected="1" view="pageLayout" zoomScaleNormal="70" zoomScaleSheetLayoutView="90" workbookViewId="0" topLeftCell="A1">
      <selection activeCell="C17" sqref="C17"/>
    </sheetView>
  </sheetViews>
  <sheetFormatPr defaultColWidth="9.140625" defaultRowHeight="15"/>
  <cols>
    <col min="1" max="1" width="3.7109375" style="1" customWidth="1"/>
    <col min="2" max="2" width="6.421875" style="0" customWidth="1"/>
    <col min="3" max="3" width="81.140625" style="0" customWidth="1"/>
    <col min="4" max="4" width="15.140625" style="0" customWidth="1"/>
    <col min="5" max="5" width="12.7109375" style="0" customWidth="1"/>
    <col min="6" max="7" width="25.7109375" style="0" customWidth="1"/>
    <col min="8" max="8" width="3.7109375" style="1" customWidth="1"/>
    <col min="9" max="9" width="3.7109375" style="0" customWidth="1"/>
    <col min="10" max="11" width="25.7109375" style="0" customWidth="1"/>
    <col min="12" max="15" width="9.140625" style="18" customWidth="1"/>
    <col min="16" max="19" width="25.7109375" style="20" hidden="1" customWidth="1"/>
    <col min="20" max="42" width="9.140625" style="18" customWidth="1"/>
  </cols>
  <sheetData>
    <row r="1" spans="2:7" ht="6.75" customHeight="1">
      <c r="B1" s="1"/>
      <c r="C1" s="1"/>
      <c r="D1" s="1"/>
      <c r="E1" s="1"/>
      <c r="F1" s="1"/>
      <c r="G1" s="1"/>
    </row>
    <row r="2" spans="2:7" ht="39.75" customHeight="1">
      <c r="B2" s="55" t="s">
        <v>98</v>
      </c>
      <c r="C2" s="56"/>
      <c r="D2" s="56"/>
      <c r="E2" s="56"/>
      <c r="F2" s="56"/>
      <c r="G2" s="56"/>
    </row>
    <row r="3" spans="2:7" ht="15">
      <c r="B3" s="1"/>
      <c r="C3" s="1"/>
      <c r="D3" s="1"/>
      <c r="E3" s="1"/>
      <c r="F3" s="1"/>
      <c r="G3" s="1"/>
    </row>
    <row r="4" spans="2:7" ht="15">
      <c r="B4" s="1"/>
      <c r="C4" s="1"/>
      <c r="D4" s="1"/>
      <c r="E4" s="1"/>
      <c r="F4" s="1"/>
      <c r="G4" s="1"/>
    </row>
    <row r="5" spans="2:11" ht="15.75" thickBot="1">
      <c r="B5" s="1"/>
      <c r="C5" s="1"/>
      <c r="D5" s="1"/>
      <c r="E5" s="1"/>
      <c r="F5" s="1"/>
      <c r="G5" s="1"/>
      <c r="J5" s="19"/>
      <c r="K5" s="19"/>
    </row>
    <row r="6" spans="2:42" ht="15">
      <c r="B6" s="1"/>
      <c r="C6" s="1"/>
      <c r="D6" s="1"/>
      <c r="E6" s="1"/>
      <c r="F6" s="1"/>
      <c r="G6" s="1"/>
      <c r="H6" s="18"/>
      <c r="I6" s="18"/>
      <c r="J6" s="18"/>
      <c r="K6" s="18"/>
      <c r="P6" s="18"/>
      <c r="Q6" s="18"/>
      <c r="R6" s="18"/>
      <c r="S6" s="18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2:42" ht="15">
      <c r="B7" s="1"/>
      <c r="C7" s="1"/>
      <c r="D7" s="1"/>
      <c r="E7" s="1"/>
      <c r="F7" s="1"/>
      <c r="G7" s="1"/>
      <c r="H7" s="18"/>
      <c r="I7" s="18"/>
      <c r="J7" s="18"/>
      <c r="K7" s="18"/>
      <c r="P7" s="18"/>
      <c r="Q7" s="18"/>
      <c r="R7" s="18"/>
      <c r="S7" s="18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2:42" ht="15.75" customHeight="1">
      <c r="B8" s="1"/>
      <c r="C8" s="1"/>
      <c r="D8" s="1"/>
      <c r="E8" s="1"/>
      <c r="F8" s="1"/>
      <c r="G8" s="1"/>
      <c r="H8" s="18"/>
      <c r="I8" s="18"/>
      <c r="J8" s="18"/>
      <c r="K8" s="18"/>
      <c r="P8" s="18"/>
      <c r="Q8" s="18"/>
      <c r="R8" s="18"/>
      <c r="S8" s="1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2:42" ht="27" customHeight="1">
      <c r="B9" s="1"/>
      <c r="C9" s="1"/>
      <c r="D9" s="1"/>
      <c r="E9" s="1"/>
      <c r="F9" s="1"/>
      <c r="G9" s="1"/>
      <c r="H9" s="18"/>
      <c r="I9" s="18"/>
      <c r="J9" s="18"/>
      <c r="K9" s="18"/>
      <c r="P9" s="18"/>
      <c r="Q9" s="18"/>
      <c r="R9" s="18"/>
      <c r="S9" s="18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2:42" ht="27" customHeight="1">
      <c r="B10" s="1"/>
      <c r="C10" s="1"/>
      <c r="D10" s="1"/>
      <c r="E10" s="1"/>
      <c r="F10" s="1"/>
      <c r="G10" s="1"/>
      <c r="H10" s="18"/>
      <c r="I10" s="18"/>
      <c r="J10" s="18"/>
      <c r="K10" s="18"/>
      <c r="P10" s="18"/>
      <c r="Q10" s="18"/>
      <c r="R10" s="18"/>
      <c r="S10" s="18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2:42" ht="27" customHeight="1">
      <c r="B11" s="1"/>
      <c r="C11" s="1"/>
      <c r="D11" s="1"/>
      <c r="E11" s="1"/>
      <c r="F11" s="1"/>
      <c r="G11" s="1"/>
      <c r="H11" s="18"/>
      <c r="I11" s="18"/>
      <c r="J11" s="18"/>
      <c r="K11" s="18"/>
      <c r="P11" s="18"/>
      <c r="Q11" s="18"/>
      <c r="R11" s="18"/>
      <c r="S11" s="18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2:42" ht="27" customHeight="1">
      <c r="B12" s="1"/>
      <c r="C12" s="1"/>
      <c r="D12" s="1"/>
      <c r="E12" s="1"/>
      <c r="F12" s="1"/>
      <c r="G12" s="1"/>
      <c r="H12" s="18"/>
      <c r="I12" s="18"/>
      <c r="J12" s="18"/>
      <c r="K12" s="18"/>
      <c r="P12" s="18"/>
      <c r="Q12" s="18"/>
      <c r="R12" s="18"/>
      <c r="S12" s="18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2:42" ht="27" customHeight="1">
      <c r="B13" s="1"/>
      <c r="C13" s="1"/>
      <c r="D13" s="1"/>
      <c r="E13" s="1"/>
      <c r="F13" s="1"/>
      <c r="G13" s="1"/>
      <c r="H13" s="18"/>
      <c r="I13" s="18"/>
      <c r="J13" s="18"/>
      <c r="K13" s="18"/>
      <c r="P13" s="18"/>
      <c r="Q13" s="18"/>
      <c r="R13" s="18"/>
      <c r="S13" s="18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ht="39.75" customHeight="1">
      <c r="A14" s="4"/>
      <c r="B14" s="51" t="s">
        <v>0</v>
      </c>
      <c r="C14" s="51" t="s">
        <v>1</v>
      </c>
      <c r="D14" s="52" t="s">
        <v>2</v>
      </c>
      <c r="E14" s="53" t="s">
        <v>87</v>
      </c>
      <c r="F14" s="49" t="s">
        <v>3</v>
      </c>
      <c r="G14" s="50"/>
      <c r="H14" s="18"/>
      <c r="I14" s="18"/>
      <c r="J14" s="18"/>
      <c r="K14" s="18"/>
      <c r="P14" s="18"/>
      <c r="Q14" s="18"/>
      <c r="R14" s="18"/>
      <c r="S14" s="18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ht="39.75" customHeight="1">
      <c r="A15" s="3"/>
      <c r="B15" s="51"/>
      <c r="C15" s="51"/>
      <c r="D15" s="52"/>
      <c r="E15" s="54"/>
      <c r="F15" s="16" t="s">
        <v>4</v>
      </c>
      <c r="G15" s="16" t="s">
        <v>5</v>
      </c>
      <c r="H15" s="18"/>
      <c r="I15" s="18"/>
      <c r="J15" s="18"/>
      <c r="K15" s="18"/>
      <c r="P15" s="18"/>
      <c r="Q15" s="18"/>
      <c r="R15" s="18"/>
      <c r="S15" s="18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27" s="11" customFormat="1" ht="20.25">
      <c r="A16" s="9"/>
      <c r="B16" s="41" t="s">
        <v>70</v>
      </c>
      <c r="C16" s="42"/>
      <c r="D16" s="42"/>
      <c r="E16" s="42"/>
      <c r="F16" s="42"/>
      <c r="G16" s="43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s="11" customFormat="1" ht="20.25">
      <c r="A17" s="9"/>
      <c r="B17" s="21">
        <v>1</v>
      </c>
      <c r="C17" s="22" t="s">
        <v>6</v>
      </c>
      <c r="D17" s="23">
        <v>50</v>
      </c>
      <c r="E17" s="24"/>
      <c r="F17" s="25">
        <v>5.7</v>
      </c>
      <c r="G17" s="25">
        <f>F17*1.032</f>
        <v>5.8824000000000005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s="11" customFormat="1" ht="20.25">
      <c r="A18" s="12"/>
      <c r="B18" s="21">
        <v>2</v>
      </c>
      <c r="C18" s="22" t="s">
        <v>7</v>
      </c>
      <c r="D18" s="23">
        <v>50</v>
      </c>
      <c r="E18" s="24"/>
      <c r="F18" s="25">
        <v>6</v>
      </c>
      <c r="G18" s="25">
        <f>F18*1.032</f>
        <v>6.192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s="11" customFormat="1" ht="20.25">
      <c r="A19" s="12"/>
      <c r="B19" s="21">
        <v>3</v>
      </c>
      <c r="C19" s="22" t="s">
        <v>8</v>
      </c>
      <c r="D19" s="23">
        <v>50</v>
      </c>
      <c r="E19" s="24"/>
      <c r="F19" s="25">
        <v>6.2</v>
      </c>
      <c r="G19" s="25">
        <f>F19*1.032</f>
        <v>6.3984000000000005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s="11" customFormat="1" ht="20.25">
      <c r="A20" s="12"/>
      <c r="B20" s="35" t="s">
        <v>9</v>
      </c>
      <c r="C20" s="36"/>
      <c r="D20" s="36"/>
      <c r="E20" s="36"/>
      <c r="F20" s="36"/>
      <c r="G20" s="3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s="11" customFormat="1" ht="20.25">
      <c r="A21" s="12"/>
      <c r="B21" s="21">
        <v>4</v>
      </c>
      <c r="C21" s="26" t="s">
        <v>63</v>
      </c>
      <c r="D21" s="23">
        <v>35</v>
      </c>
      <c r="E21" s="24"/>
      <c r="F21" s="25">
        <v>5.9</v>
      </c>
      <c r="G21" s="25">
        <f>F21*1.032</f>
        <v>6.088800000000001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s="11" customFormat="1" ht="20.25">
      <c r="A22" s="12"/>
      <c r="B22" s="21">
        <v>5</v>
      </c>
      <c r="C22" s="26" t="s">
        <v>10</v>
      </c>
      <c r="D22" s="23">
        <v>27</v>
      </c>
      <c r="E22" s="24"/>
      <c r="F22" s="25">
        <v>9.9</v>
      </c>
      <c r="G22" s="25">
        <f>F22*1.032</f>
        <v>10.216800000000001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s="11" customFormat="1" ht="20.25">
      <c r="A23" s="12"/>
      <c r="B23" s="21">
        <v>6</v>
      </c>
      <c r="C23" s="26" t="s">
        <v>88</v>
      </c>
      <c r="D23" s="23">
        <v>27</v>
      </c>
      <c r="E23" s="24"/>
      <c r="F23" s="25">
        <v>10</v>
      </c>
      <c r="G23" s="25">
        <f>F23*1.032</f>
        <v>10.32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s="11" customFormat="1" ht="20.25">
      <c r="A24" s="12"/>
      <c r="B24" s="21">
        <v>7</v>
      </c>
      <c r="C24" s="26" t="s">
        <v>11</v>
      </c>
      <c r="D24" s="23">
        <v>36</v>
      </c>
      <c r="E24" s="24"/>
      <c r="F24" s="25">
        <v>7.5</v>
      </c>
      <c r="G24" s="25">
        <f>F24*1.032</f>
        <v>7.74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s="11" customFormat="1" ht="20.25">
      <c r="A25" s="12"/>
      <c r="B25" s="21">
        <v>8</v>
      </c>
      <c r="C25" s="26" t="s">
        <v>12</v>
      </c>
      <c r="D25" s="23">
        <v>36</v>
      </c>
      <c r="E25" s="24"/>
      <c r="F25" s="25">
        <v>8.5</v>
      </c>
      <c r="G25" s="25">
        <f>F25*1.032</f>
        <v>8.772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1" customFormat="1" ht="20.25">
      <c r="A26" s="12"/>
      <c r="B26" s="35" t="s">
        <v>13</v>
      </c>
      <c r="C26" s="36"/>
      <c r="D26" s="36"/>
      <c r="E26" s="36"/>
      <c r="F26" s="36"/>
      <c r="G26" s="3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s="11" customFormat="1" ht="20.25">
      <c r="A27" s="12"/>
      <c r="B27" s="21">
        <v>9</v>
      </c>
      <c r="C27" s="26" t="s">
        <v>14</v>
      </c>
      <c r="D27" s="23">
        <v>23</v>
      </c>
      <c r="E27" s="24"/>
      <c r="F27" s="25">
        <v>9.7</v>
      </c>
      <c r="G27" s="25">
        <f>F27*1.032</f>
        <v>10.010399999999999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s="11" customFormat="1" ht="40.5">
      <c r="A28" s="12"/>
      <c r="B28" s="21">
        <v>10</v>
      </c>
      <c r="C28" s="26" t="s">
        <v>115</v>
      </c>
      <c r="D28" s="23">
        <v>23</v>
      </c>
      <c r="E28" s="24"/>
      <c r="F28" s="25">
        <v>10</v>
      </c>
      <c r="G28" s="25">
        <f>F28*1.032</f>
        <v>10.32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s="11" customFormat="1" ht="20.25">
      <c r="A29" s="12"/>
      <c r="B29" s="21">
        <v>11</v>
      </c>
      <c r="C29" s="26" t="s">
        <v>107</v>
      </c>
      <c r="D29" s="23">
        <v>23</v>
      </c>
      <c r="E29" s="24"/>
      <c r="F29" s="25">
        <v>8.6</v>
      </c>
      <c r="G29" s="25">
        <f>F29*1.032</f>
        <v>8.8752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s="11" customFormat="1" ht="40.5">
      <c r="A30" s="12"/>
      <c r="B30" s="21">
        <v>12</v>
      </c>
      <c r="C30" s="26" t="s">
        <v>116</v>
      </c>
      <c r="D30" s="23">
        <v>23</v>
      </c>
      <c r="E30" s="24"/>
      <c r="F30" s="25">
        <v>8.9</v>
      </c>
      <c r="G30" s="25">
        <f>F30*1.032</f>
        <v>9.184800000000001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1" customFormat="1" ht="20.25">
      <c r="A31" s="12"/>
      <c r="B31" s="21">
        <v>13</v>
      </c>
      <c r="C31" s="26" t="s">
        <v>15</v>
      </c>
      <c r="D31" s="23">
        <v>23</v>
      </c>
      <c r="E31" s="24"/>
      <c r="F31" s="25">
        <v>11</v>
      </c>
      <c r="G31" s="25">
        <f>F31*1.032</f>
        <v>11.352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s="11" customFormat="1" ht="45" customHeight="1">
      <c r="A32" s="12"/>
      <c r="B32" s="35" t="s">
        <v>24</v>
      </c>
      <c r="C32" s="36"/>
      <c r="D32" s="36"/>
      <c r="E32" s="36"/>
      <c r="F32" s="36"/>
      <c r="G32" s="3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s="11" customFormat="1" ht="20.25">
      <c r="A33" s="12"/>
      <c r="B33" s="21">
        <v>14</v>
      </c>
      <c r="C33" s="26" t="s">
        <v>16</v>
      </c>
      <c r="D33" s="23">
        <v>16</v>
      </c>
      <c r="E33" s="24"/>
      <c r="F33" s="25">
        <v>17.6</v>
      </c>
      <c r="G33" s="25">
        <f aca="true" t="shared" si="0" ref="G33:G44">F33*1.032</f>
        <v>18.163200000000003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s="11" customFormat="1" ht="20.25">
      <c r="A34" s="12"/>
      <c r="B34" s="21">
        <v>15</v>
      </c>
      <c r="C34" s="26" t="s">
        <v>17</v>
      </c>
      <c r="D34" s="23">
        <v>16</v>
      </c>
      <c r="E34" s="24"/>
      <c r="F34" s="25">
        <v>16.6</v>
      </c>
      <c r="G34" s="25">
        <f t="shared" si="0"/>
        <v>17.131200000000003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s="11" customFormat="1" ht="20.25">
      <c r="A35" s="12"/>
      <c r="B35" s="21">
        <v>16</v>
      </c>
      <c r="C35" s="26" t="s">
        <v>18</v>
      </c>
      <c r="D35" s="23">
        <v>8</v>
      </c>
      <c r="E35" s="24"/>
      <c r="F35" s="25">
        <v>16.7</v>
      </c>
      <c r="G35" s="25">
        <f t="shared" si="0"/>
        <v>17.2344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1" customFormat="1" ht="20.25">
      <c r="A36" s="12"/>
      <c r="B36" s="21">
        <v>17</v>
      </c>
      <c r="C36" s="26" t="s">
        <v>19</v>
      </c>
      <c r="D36" s="23">
        <v>8</v>
      </c>
      <c r="E36" s="24"/>
      <c r="F36" s="25">
        <v>15.4</v>
      </c>
      <c r="G36" s="25">
        <f t="shared" si="0"/>
        <v>15.892800000000001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s="11" customFormat="1" ht="20.25">
      <c r="A37" s="12"/>
      <c r="B37" s="21">
        <v>18</v>
      </c>
      <c r="C37" s="26" t="s">
        <v>20</v>
      </c>
      <c r="D37" s="23">
        <v>8</v>
      </c>
      <c r="E37" s="24"/>
      <c r="F37" s="25">
        <v>13.8</v>
      </c>
      <c r="G37" s="25">
        <f t="shared" si="0"/>
        <v>14.241600000000002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s="11" customFormat="1" ht="20.25">
      <c r="A38" s="12"/>
      <c r="B38" s="21">
        <v>19</v>
      </c>
      <c r="C38" s="26" t="s">
        <v>21</v>
      </c>
      <c r="D38" s="23">
        <v>8</v>
      </c>
      <c r="E38" s="24"/>
      <c r="F38" s="25">
        <v>14</v>
      </c>
      <c r="G38" s="25">
        <f t="shared" si="0"/>
        <v>14.448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s="11" customFormat="1" ht="20.25">
      <c r="A39" s="12"/>
      <c r="B39" s="21">
        <v>20</v>
      </c>
      <c r="C39" s="26" t="s">
        <v>111</v>
      </c>
      <c r="D39" s="23">
        <v>8</v>
      </c>
      <c r="E39" s="24"/>
      <c r="F39" s="25">
        <v>14</v>
      </c>
      <c r="G39" s="25">
        <f t="shared" si="0"/>
        <v>14.448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s="11" customFormat="1" ht="20.25">
      <c r="A40" s="12"/>
      <c r="B40" s="21">
        <v>21</v>
      </c>
      <c r="C40" s="26" t="s">
        <v>90</v>
      </c>
      <c r="D40" s="23">
        <v>8</v>
      </c>
      <c r="E40" s="24"/>
      <c r="F40" s="25">
        <v>16.8</v>
      </c>
      <c r="G40" s="25">
        <f>F40*1.032</f>
        <v>17.337600000000002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1" customFormat="1" ht="20.25">
      <c r="A41" s="12"/>
      <c r="B41" s="21">
        <v>22</v>
      </c>
      <c r="C41" s="26" t="s">
        <v>89</v>
      </c>
      <c r="D41" s="23">
        <v>8</v>
      </c>
      <c r="E41" s="24"/>
      <c r="F41" s="25">
        <v>16.7</v>
      </c>
      <c r="G41" s="25">
        <f>F41*1.032</f>
        <v>17.2344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s="11" customFormat="1" ht="20.25">
      <c r="A42" s="12"/>
      <c r="B42" s="21">
        <v>23</v>
      </c>
      <c r="C42" s="26" t="s">
        <v>22</v>
      </c>
      <c r="D42" s="23">
        <v>16</v>
      </c>
      <c r="E42" s="24"/>
      <c r="F42" s="25">
        <v>14.2</v>
      </c>
      <c r="G42" s="25">
        <f t="shared" si="0"/>
        <v>14.654399999999999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s="11" customFormat="1" ht="20.25">
      <c r="A43" s="12"/>
      <c r="B43" s="21">
        <v>24</v>
      </c>
      <c r="C43" s="26" t="s">
        <v>23</v>
      </c>
      <c r="D43" s="23">
        <v>16</v>
      </c>
      <c r="E43" s="24"/>
      <c r="F43" s="25">
        <v>14.2</v>
      </c>
      <c r="G43" s="25">
        <f t="shared" si="0"/>
        <v>14.654399999999999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s="11" customFormat="1" ht="20.25">
      <c r="A44" s="12"/>
      <c r="B44" s="21">
        <v>25</v>
      </c>
      <c r="C44" s="26" t="s">
        <v>64</v>
      </c>
      <c r="D44" s="23">
        <v>12</v>
      </c>
      <c r="E44" s="24"/>
      <c r="F44" s="25">
        <v>20.6</v>
      </c>
      <c r="G44" s="25">
        <f t="shared" si="0"/>
        <v>21.259200000000003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s="11" customFormat="1" ht="20.25">
      <c r="A45" s="12"/>
      <c r="B45" s="21">
        <v>26</v>
      </c>
      <c r="C45" s="26" t="s">
        <v>65</v>
      </c>
      <c r="D45" s="23">
        <v>12</v>
      </c>
      <c r="E45" s="24"/>
      <c r="F45" s="25">
        <v>20.9</v>
      </c>
      <c r="G45" s="25">
        <f>F45*1.032</f>
        <v>21.5688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s="11" customFormat="1" ht="45.75" customHeight="1">
      <c r="A46" s="12"/>
      <c r="B46" s="35" t="s">
        <v>25</v>
      </c>
      <c r="C46" s="36"/>
      <c r="D46" s="36"/>
      <c r="E46" s="36"/>
      <c r="F46" s="36"/>
      <c r="G46" s="3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s="11" customFormat="1" ht="20.25">
      <c r="A47" s="12"/>
      <c r="B47" s="21">
        <v>27</v>
      </c>
      <c r="C47" s="26" t="s">
        <v>26</v>
      </c>
      <c r="D47" s="23">
        <v>8</v>
      </c>
      <c r="E47" s="24"/>
      <c r="F47" s="25">
        <v>12.8</v>
      </c>
      <c r="G47" s="25">
        <f>F47*1.032</f>
        <v>13.209600000000002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s="11" customFormat="1" ht="20.25">
      <c r="A48" s="12"/>
      <c r="B48" s="21">
        <v>28</v>
      </c>
      <c r="C48" s="26" t="s">
        <v>27</v>
      </c>
      <c r="D48" s="23">
        <v>8</v>
      </c>
      <c r="E48" s="24"/>
      <c r="F48" s="25">
        <v>13.4</v>
      </c>
      <c r="G48" s="25">
        <f>F48*1.032</f>
        <v>13.828800000000001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s="11" customFormat="1" ht="30.75" customHeight="1">
      <c r="A49" s="12"/>
      <c r="B49" s="21">
        <v>29</v>
      </c>
      <c r="C49" s="26" t="s">
        <v>104</v>
      </c>
      <c r="D49" s="23">
        <v>8</v>
      </c>
      <c r="E49" s="24"/>
      <c r="F49" s="25">
        <v>15.6</v>
      </c>
      <c r="G49" s="25">
        <f>F49*1.032</f>
        <v>16.0992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1" customFormat="1" ht="20.25">
      <c r="A50" s="12"/>
      <c r="B50" s="21">
        <v>30</v>
      </c>
      <c r="C50" s="26" t="s">
        <v>59</v>
      </c>
      <c r="D50" s="23">
        <v>16</v>
      </c>
      <c r="E50" s="24"/>
      <c r="F50" s="25">
        <v>13</v>
      </c>
      <c r="G50" s="25">
        <f>F50*1.032</f>
        <v>13.416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s="11" customFormat="1" ht="20.25">
      <c r="A51" s="12"/>
      <c r="B51" s="21">
        <v>31</v>
      </c>
      <c r="C51" s="26" t="s">
        <v>60</v>
      </c>
      <c r="D51" s="23">
        <v>16</v>
      </c>
      <c r="E51" s="24"/>
      <c r="F51" s="25">
        <v>13</v>
      </c>
      <c r="G51" s="25">
        <f>F51*1.032</f>
        <v>13.416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s="11" customFormat="1" ht="45.75" customHeight="1">
      <c r="A52" s="12"/>
      <c r="B52" s="35" t="s">
        <v>29</v>
      </c>
      <c r="C52" s="36"/>
      <c r="D52" s="36"/>
      <c r="E52" s="36"/>
      <c r="F52" s="36"/>
      <c r="G52" s="37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s="11" customFormat="1" ht="20.25">
      <c r="A53" s="12"/>
      <c r="B53" s="21">
        <v>32</v>
      </c>
      <c r="C53" s="26" t="s">
        <v>28</v>
      </c>
      <c r="D53" s="23">
        <v>16</v>
      </c>
      <c r="E53" s="24"/>
      <c r="F53" s="25">
        <v>18.4</v>
      </c>
      <c r="G53" s="25">
        <f aca="true" t="shared" si="1" ref="G53:G65">F53*1.032</f>
        <v>18.988799999999998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s="11" customFormat="1" ht="20.25">
      <c r="A54" s="12"/>
      <c r="B54" s="21">
        <v>33</v>
      </c>
      <c r="C54" s="26" t="s">
        <v>30</v>
      </c>
      <c r="D54" s="23">
        <v>16</v>
      </c>
      <c r="E54" s="24"/>
      <c r="F54" s="25">
        <v>17.4</v>
      </c>
      <c r="G54" s="25">
        <f t="shared" si="1"/>
        <v>17.956799999999998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s="11" customFormat="1" ht="20.25">
      <c r="A55" s="12"/>
      <c r="B55" s="21">
        <v>34</v>
      </c>
      <c r="C55" s="26" t="s">
        <v>31</v>
      </c>
      <c r="D55" s="23">
        <v>8</v>
      </c>
      <c r="E55" s="24"/>
      <c r="F55" s="25">
        <v>18.1</v>
      </c>
      <c r="G55" s="25">
        <f t="shared" si="1"/>
        <v>18.6792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s="11" customFormat="1" ht="20.25">
      <c r="A56" s="12"/>
      <c r="B56" s="21">
        <v>35</v>
      </c>
      <c r="C56" s="26" t="s">
        <v>32</v>
      </c>
      <c r="D56" s="23">
        <v>8</v>
      </c>
      <c r="E56" s="24"/>
      <c r="F56" s="25">
        <v>16.7</v>
      </c>
      <c r="G56" s="25">
        <f t="shared" si="1"/>
        <v>17.2344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s="11" customFormat="1" ht="20.25">
      <c r="A57" s="12"/>
      <c r="B57" s="21">
        <v>36</v>
      </c>
      <c r="C57" s="26" t="s">
        <v>33</v>
      </c>
      <c r="D57" s="23">
        <v>8</v>
      </c>
      <c r="E57" s="24"/>
      <c r="F57" s="25">
        <v>14.6</v>
      </c>
      <c r="G57" s="25">
        <f t="shared" si="1"/>
        <v>15.0672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s="11" customFormat="1" ht="20.25">
      <c r="A58" s="12"/>
      <c r="B58" s="21">
        <v>37</v>
      </c>
      <c r="C58" s="26" t="s">
        <v>34</v>
      </c>
      <c r="D58" s="23">
        <v>8</v>
      </c>
      <c r="E58" s="24"/>
      <c r="F58" s="25">
        <v>15.6</v>
      </c>
      <c r="G58" s="25">
        <f t="shared" si="1"/>
        <v>16.0992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s="11" customFormat="1" ht="20.25">
      <c r="A59" s="12"/>
      <c r="B59" s="21">
        <v>38</v>
      </c>
      <c r="C59" s="26" t="s">
        <v>112</v>
      </c>
      <c r="D59" s="23">
        <v>8</v>
      </c>
      <c r="E59" s="24"/>
      <c r="F59" s="25">
        <v>15.6</v>
      </c>
      <c r="G59" s="25">
        <f t="shared" si="1"/>
        <v>16.0992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s="11" customFormat="1" ht="20.25">
      <c r="A60" s="12"/>
      <c r="B60" s="21">
        <v>39</v>
      </c>
      <c r="C60" s="26" t="s">
        <v>91</v>
      </c>
      <c r="D60" s="23">
        <v>8</v>
      </c>
      <c r="E60" s="24"/>
      <c r="F60" s="25">
        <v>17.6</v>
      </c>
      <c r="G60" s="25">
        <f t="shared" si="1"/>
        <v>18.163200000000003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s="11" customFormat="1" ht="20.25">
      <c r="A61" s="12"/>
      <c r="B61" s="21">
        <v>40</v>
      </c>
      <c r="C61" s="26" t="s">
        <v>92</v>
      </c>
      <c r="D61" s="23">
        <v>8</v>
      </c>
      <c r="E61" s="24"/>
      <c r="F61" s="25">
        <v>17.5</v>
      </c>
      <c r="G61" s="25">
        <f t="shared" si="1"/>
        <v>18.060000000000002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s="11" customFormat="1" ht="20.25">
      <c r="A62" s="12"/>
      <c r="B62" s="21">
        <v>41</v>
      </c>
      <c r="C62" s="26" t="s">
        <v>66</v>
      </c>
      <c r="D62" s="23">
        <v>16</v>
      </c>
      <c r="E62" s="24"/>
      <c r="F62" s="25">
        <v>14.7</v>
      </c>
      <c r="G62" s="25">
        <f t="shared" si="1"/>
        <v>15.170399999999999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1" customFormat="1" ht="20.25">
      <c r="A63" s="12"/>
      <c r="B63" s="21">
        <v>42</v>
      </c>
      <c r="C63" s="26" t="s">
        <v>67</v>
      </c>
      <c r="D63" s="23">
        <v>16</v>
      </c>
      <c r="E63" s="24"/>
      <c r="F63" s="25">
        <v>14.7</v>
      </c>
      <c r="G63" s="25">
        <f t="shared" si="1"/>
        <v>15.170399999999999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s="11" customFormat="1" ht="20.25">
      <c r="A64" s="12"/>
      <c r="B64" s="21">
        <v>43</v>
      </c>
      <c r="C64" s="26" t="s">
        <v>68</v>
      </c>
      <c r="D64" s="23">
        <v>12</v>
      </c>
      <c r="E64" s="24"/>
      <c r="F64" s="25">
        <v>20.9</v>
      </c>
      <c r="G64" s="25">
        <f t="shared" si="1"/>
        <v>21.5688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s="11" customFormat="1" ht="20.25">
      <c r="A65" s="12"/>
      <c r="B65" s="21">
        <v>44</v>
      </c>
      <c r="C65" s="27" t="s">
        <v>69</v>
      </c>
      <c r="D65" s="28">
        <v>12</v>
      </c>
      <c r="E65" s="29"/>
      <c r="F65" s="30">
        <v>20.5</v>
      </c>
      <c r="G65" s="30">
        <f t="shared" si="1"/>
        <v>21.156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s="11" customFormat="1" ht="20.25">
      <c r="A66" s="12"/>
      <c r="B66" s="38" t="s">
        <v>35</v>
      </c>
      <c r="C66" s="39"/>
      <c r="D66" s="39"/>
      <c r="E66" s="39"/>
      <c r="F66" s="39"/>
      <c r="G66" s="40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1" customFormat="1" ht="20.25">
      <c r="A67" s="12"/>
      <c r="B67" s="21">
        <v>45</v>
      </c>
      <c r="C67" s="26" t="s">
        <v>36</v>
      </c>
      <c r="D67" s="23">
        <v>8</v>
      </c>
      <c r="E67" s="24"/>
      <c r="F67" s="25">
        <v>13.4</v>
      </c>
      <c r="G67" s="25">
        <f>F67*1.032</f>
        <v>13.828800000000001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:27" s="11" customFormat="1" ht="20.25">
      <c r="A68" s="12"/>
      <c r="B68" s="21">
        <v>46</v>
      </c>
      <c r="C68" s="26" t="s">
        <v>37</v>
      </c>
      <c r="D68" s="23">
        <v>8</v>
      </c>
      <c r="E68" s="24"/>
      <c r="F68" s="25">
        <v>14.1</v>
      </c>
      <c r="G68" s="25">
        <f>F68*1.032</f>
        <v>14.5512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1:27" s="11" customFormat="1" ht="23.25" customHeight="1">
      <c r="A69" s="12"/>
      <c r="B69" s="21">
        <v>47</v>
      </c>
      <c r="C69" s="26" t="s">
        <v>105</v>
      </c>
      <c r="D69" s="23">
        <v>8</v>
      </c>
      <c r="E69" s="24"/>
      <c r="F69" s="25">
        <v>16.4</v>
      </c>
      <c r="G69" s="25">
        <f>F69*1.032</f>
        <v>16.924799999999998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spans="1:27" s="11" customFormat="1" ht="22.5" customHeight="1">
      <c r="A70" s="12"/>
      <c r="B70" s="21">
        <v>48</v>
      </c>
      <c r="C70" s="26" t="s">
        <v>61</v>
      </c>
      <c r="D70" s="23">
        <v>16</v>
      </c>
      <c r="E70" s="24"/>
      <c r="F70" s="25">
        <v>13.8</v>
      </c>
      <c r="G70" s="25">
        <f>F70*1.032</f>
        <v>14.241600000000002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:27" s="11" customFormat="1" ht="20.25">
      <c r="A71" s="12"/>
      <c r="B71" s="21">
        <v>49</v>
      </c>
      <c r="C71" s="26" t="s">
        <v>62</v>
      </c>
      <c r="D71" s="23">
        <v>16</v>
      </c>
      <c r="E71" s="24"/>
      <c r="F71" s="25">
        <v>13.8</v>
      </c>
      <c r="G71" s="25">
        <f>F71*1.032</f>
        <v>14.241600000000002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spans="1:27" s="11" customFormat="1" ht="20.25">
      <c r="A72" s="12"/>
      <c r="B72" s="35" t="s">
        <v>38</v>
      </c>
      <c r="C72" s="36"/>
      <c r="D72" s="36"/>
      <c r="E72" s="36"/>
      <c r="F72" s="36"/>
      <c r="G72" s="3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1:27" s="11" customFormat="1" ht="23.25" customHeight="1">
      <c r="A73" s="12"/>
      <c r="B73" s="21">
        <v>50</v>
      </c>
      <c r="C73" s="26" t="s">
        <v>71</v>
      </c>
      <c r="D73" s="23">
        <v>12</v>
      </c>
      <c r="E73" s="24"/>
      <c r="F73" s="25">
        <v>18.5</v>
      </c>
      <c r="G73" s="25">
        <f>F73*1.032</f>
        <v>19.092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 spans="1:27" s="11" customFormat="1" ht="20.25">
      <c r="A74" s="12"/>
      <c r="B74" s="21">
        <v>51</v>
      </c>
      <c r="C74" s="26" t="s">
        <v>72</v>
      </c>
      <c r="D74" s="23">
        <v>12</v>
      </c>
      <c r="E74" s="24"/>
      <c r="F74" s="25">
        <v>18.8</v>
      </c>
      <c r="G74" s="25">
        <f>F74*1.032</f>
        <v>19.401600000000002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</row>
    <row r="75" spans="1:27" s="11" customFormat="1" ht="20.25">
      <c r="A75" s="12"/>
      <c r="B75" s="21">
        <v>52</v>
      </c>
      <c r="C75" s="26" t="s">
        <v>39</v>
      </c>
      <c r="D75" s="23">
        <v>12</v>
      </c>
      <c r="E75" s="24"/>
      <c r="F75" s="25">
        <v>19.8</v>
      </c>
      <c r="G75" s="25">
        <f>F75*1.032</f>
        <v>20.433600000000002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 spans="1:27" s="11" customFormat="1" ht="48.75" customHeight="1">
      <c r="A76" s="12"/>
      <c r="B76" s="35" t="s">
        <v>41</v>
      </c>
      <c r="C76" s="36"/>
      <c r="D76" s="45"/>
      <c r="E76" s="36"/>
      <c r="F76" s="36"/>
      <c r="G76" s="3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1" customFormat="1" ht="20.25">
      <c r="A77" s="12"/>
      <c r="B77" s="21">
        <v>53</v>
      </c>
      <c r="C77" s="31" t="s">
        <v>93</v>
      </c>
      <c r="D77" s="32">
        <v>8</v>
      </c>
      <c r="E77" s="33"/>
      <c r="F77" s="25">
        <v>21.6</v>
      </c>
      <c r="G77" s="25">
        <f aca="true" t="shared" si="2" ref="G77:G86">F77*1.032</f>
        <v>22.291200000000003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</row>
    <row r="78" spans="1:27" s="11" customFormat="1" ht="20.25">
      <c r="A78" s="12"/>
      <c r="B78" s="21">
        <v>54</v>
      </c>
      <c r="C78" s="26" t="s">
        <v>40</v>
      </c>
      <c r="D78" s="34">
        <v>8</v>
      </c>
      <c r="E78" s="24"/>
      <c r="F78" s="25">
        <v>27</v>
      </c>
      <c r="G78" s="25">
        <f t="shared" si="2"/>
        <v>27.864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:27" s="11" customFormat="1" ht="20.25">
      <c r="A79" s="12"/>
      <c r="B79" s="21">
        <v>55</v>
      </c>
      <c r="C79" s="26" t="s">
        <v>94</v>
      </c>
      <c r="D79" s="23">
        <v>8</v>
      </c>
      <c r="E79" s="24"/>
      <c r="F79" s="25">
        <v>39.4</v>
      </c>
      <c r="G79" s="25">
        <f t="shared" si="2"/>
        <v>40.6608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spans="1:27" s="11" customFormat="1" ht="19.5" customHeight="1">
      <c r="A80" s="12"/>
      <c r="B80" s="21">
        <v>56</v>
      </c>
      <c r="C80" s="26" t="s">
        <v>95</v>
      </c>
      <c r="D80" s="23">
        <v>8</v>
      </c>
      <c r="E80" s="24"/>
      <c r="F80" s="25">
        <v>38</v>
      </c>
      <c r="G80" s="25">
        <f t="shared" si="2"/>
        <v>39.216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1:27" s="11" customFormat="1" ht="21" customHeight="1">
      <c r="A81" s="12"/>
      <c r="B81" s="21">
        <v>57</v>
      </c>
      <c r="C81" s="26" t="s">
        <v>44</v>
      </c>
      <c r="D81" s="23">
        <v>8</v>
      </c>
      <c r="E81" s="24"/>
      <c r="F81" s="25">
        <v>21.5</v>
      </c>
      <c r="G81" s="25">
        <f t="shared" si="2"/>
        <v>22.188000000000002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s="11" customFormat="1" ht="20.25">
      <c r="A82" s="12"/>
      <c r="B82" s="21">
        <v>58</v>
      </c>
      <c r="C82" s="26" t="s">
        <v>42</v>
      </c>
      <c r="D82" s="23">
        <v>8</v>
      </c>
      <c r="E82" s="24"/>
      <c r="F82" s="25">
        <v>22.8</v>
      </c>
      <c r="G82" s="25">
        <f t="shared" si="2"/>
        <v>23.529600000000002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s="11" customFormat="1" ht="18.75" customHeight="1">
      <c r="A83" s="12"/>
      <c r="B83" s="21">
        <v>59</v>
      </c>
      <c r="C83" s="26" t="s">
        <v>96</v>
      </c>
      <c r="D83" s="23">
        <v>8</v>
      </c>
      <c r="E83" s="24"/>
      <c r="F83" s="25">
        <v>20.6</v>
      </c>
      <c r="G83" s="25">
        <f t="shared" si="2"/>
        <v>21.259200000000003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 spans="1:27" s="11" customFormat="1" ht="18.75" customHeight="1">
      <c r="A84" s="12"/>
      <c r="B84" s="21">
        <v>60</v>
      </c>
      <c r="C84" s="26" t="s">
        <v>97</v>
      </c>
      <c r="D84" s="23">
        <v>8</v>
      </c>
      <c r="E84" s="24"/>
      <c r="F84" s="25">
        <v>21</v>
      </c>
      <c r="G84" s="25">
        <f t="shared" si="2"/>
        <v>21.672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</row>
    <row r="85" spans="1:27" s="11" customFormat="1" ht="20.25">
      <c r="A85" s="12"/>
      <c r="B85" s="21">
        <v>61</v>
      </c>
      <c r="C85" s="26" t="s">
        <v>43</v>
      </c>
      <c r="D85" s="23">
        <v>8</v>
      </c>
      <c r="E85" s="24"/>
      <c r="F85" s="25">
        <v>21.5</v>
      </c>
      <c r="G85" s="25">
        <f>F85*1.032</f>
        <v>22.188000000000002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6" spans="1:27" s="11" customFormat="1" ht="20.25">
      <c r="A86" s="12"/>
      <c r="B86" s="21">
        <v>62</v>
      </c>
      <c r="C86" s="26" t="s">
        <v>108</v>
      </c>
      <c r="D86" s="23">
        <v>8</v>
      </c>
      <c r="E86" s="24"/>
      <c r="F86" s="25">
        <v>27.4</v>
      </c>
      <c r="G86" s="25">
        <f t="shared" si="2"/>
        <v>28.276799999999998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</row>
    <row r="87" spans="1:27" s="11" customFormat="1" ht="20.25">
      <c r="A87" s="12"/>
      <c r="B87" s="35" t="s">
        <v>110</v>
      </c>
      <c r="C87" s="36"/>
      <c r="D87" s="36"/>
      <c r="E87" s="36"/>
      <c r="F87" s="36"/>
      <c r="G87" s="3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1:27" s="11" customFormat="1" ht="20.25">
      <c r="A88" s="12"/>
      <c r="B88" s="21">
        <v>63</v>
      </c>
      <c r="C88" s="26" t="s">
        <v>109</v>
      </c>
      <c r="D88" s="23">
        <v>16</v>
      </c>
      <c r="E88" s="24"/>
      <c r="F88" s="25">
        <v>13.7</v>
      </c>
      <c r="G88" s="25">
        <f>F88*1.032</f>
        <v>14.138399999999999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  <row r="89" spans="1:27" s="11" customFormat="1" ht="20.25">
      <c r="A89" s="12"/>
      <c r="B89" s="35" t="s">
        <v>77</v>
      </c>
      <c r="C89" s="36"/>
      <c r="D89" s="36"/>
      <c r="E89" s="36"/>
      <c r="F89" s="36"/>
      <c r="G89" s="3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</row>
    <row r="90" spans="1:27" s="11" customFormat="1" ht="20.25">
      <c r="A90" s="12"/>
      <c r="B90" s="21">
        <v>64</v>
      </c>
      <c r="C90" s="26" t="s">
        <v>45</v>
      </c>
      <c r="D90" s="23">
        <v>22</v>
      </c>
      <c r="E90" s="24"/>
      <c r="F90" s="25">
        <v>11.9</v>
      </c>
      <c r="G90" s="25">
        <f>F90*1.032</f>
        <v>12.280800000000001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27" s="11" customFormat="1" ht="20.25">
      <c r="A91" s="12"/>
      <c r="B91" s="21">
        <v>65</v>
      </c>
      <c r="C91" s="26" t="s">
        <v>46</v>
      </c>
      <c r="D91" s="23">
        <v>22</v>
      </c>
      <c r="E91" s="24"/>
      <c r="F91" s="25">
        <v>11.3</v>
      </c>
      <c r="G91" s="25">
        <f>F91*1.032</f>
        <v>11.661600000000002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</row>
    <row r="92" spans="1:27" s="11" customFormat="1" ht="40.5">
      <c r="A92" s="12"/>
      <c r="B92" s="21">
        <v>66</v>
      </c>
      <c r="C92" s="26" t="s">
        <v>47</v>
      </c>
      <c r="D92" s="23">
        <v>22</v>
      </c>
      <c r="E92" s="24"/>
      <c r="F92" s="25">
        <v>13.1</v>
      </c>
      <c r="G92" s="25">
        <f>F92*1.032</f>
        <v>13.5192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</row>
    <row r="93" spans="1:27" s="11" customFormat="1" ht="40.5">
      <c r="A93" s="12"/>
      <c r="B93" s="21">
        <v>67</v>
      </c>
      <c r="C93" s="26" t="s">
        <v>48</v>
      </c>
      <c r="D93" s="23">
        <v>22</v>
      </c>
      <c r="E93" s="24"/>
      <c r="F93" s="25">
        <v>11.1</v>
      </c>
      <c r="G93" s="25">
        <f>F93*1.032</f>
        <v>11.4552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1:27" s="11" customFormat="1" ht="20.25">
      <c r="A94" s="12"/>
      <c r="B94" s="35" t="s">
        <v>78</v>
      </c>
      <c r="C94" s="36"/>
      <c r="D94" s="36"/>
      <c r="E94" s="36"/>
      <c r="F94" s="36"/>
      <c r="G94" s="37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</row>
    <row r="95" spans="1:27" s="11" customFormat="1" ht="20.25">
      <c r="A95" s="12"/>
      <c r="B95" s="21">
        <v>68</v>
      </c>
      <c r="C95" s="26" t="s">
        <v>49</v>
      </c>
      <c r="D95" s="23">
        <v>18</v>
      </c>
      <c r="E95" s="24"/>
      <c r="F95" s="25">
        <v>6.9</v>
      </c>
      <c r="G95" s="25">
        <f aca="true" t="shared" si="3" ref="G95:G100">F95*1.032</f>
        <v>7.120800000000001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</row>
    <row r="96" spans="1:27" s="11" customFormat="1" ht="20.25">
      <c r="A96" s="12"/>
      <c r="B96" s="21">
        <v>69</v>
      </c>
      <c r="C96" s="26" t="s">
        <v>50</v>
      </c>
      <c r="D96" s="23">
        <v>18</v>
      </c>
      <c r="E96" s="24"/>
      <c r="F96" s="25">
        <v>6.8</v>
      </c>
      <c r="G96" s="25">
        <f t="shared" si="3"/>
        <v>7.0176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</row>
    <row r="97" spans="1:27" s="11" customFormat="1" ht="20.25">
      <c r="A97" s="12"/>
      <c r="B97" s="21">
        <v>70</v>
      </c>
      <c r="C97" s="26" t="s">
        <v>51</v>
      </c>
      <c r="D97" s="23">
        <v>12</v>
      </c>
      <c r="E97" s="24"/>
      <c r="F97" s="25">
        <v>7.2</v>
      </c>
      <c r="G97" s="25">
        <f t="shared" si="3"/>
        <v>7.430400000000001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</row>
    <row r="98" spans="1:27" s="11" customFormat="1" ht="20.25">
      <c r="A98" s="12"/>
      <c r="B98" s="21">
        <v>71</v>
      </c>
      <c r="C98" s="26" t="s">
        <v>52</v>
      </c>
      <c r="D98" s="23">
        <v>18</v>
      </c>
      <c r="E98" s="24"/>
      <c r="F98" s="25">
        <v>7.7</v>
      </c>
      <c r="G98" s="25">
        <f t="shared" si="3"/>
        <v>7.946400000000001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1:27" s="11" customFormat="1" ht="20.25">
      <c r="A99" s="12"/>
      <c r="B99" s="21">
        <v>72</v>
      </c>
      <c r="C99" s="26" t="s">
        <v>53</v>
      </c>
      <c r="D99" s="23">
        <v>18</v>
      </c>
      <c r="E99" s="24"/>
      <c r="F99" s="25">
        <v>7.5</v>
      </c>
      <c r="G99" s="25">
        <f t="shared" si="3"/>
        <v>7.74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s="11" customFormat="1" ht="20.25">
      <c r="A100" s="12"/>
      <c r="B100" s="21">
        <v>73</v>
      </c>
      <c r="C100" s="26" t="s">
        <v>54</v>
      </c>
      <c r="D100" s="23">
        <v>12</v>
      </c>
      <c r="E100" s="24"/>
      <c r="F100" s="25">
        <v>8</v>
      </c>
      <c r="G100" s="25">
        <f t="shared" si="3"/>
        <v>8.256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</row>
    <row r="101" spans="1:27" s="11" customFormat="1" ht="20.25">
      <c r="A101" s="12"/>
      <c r="B101" s="35" t="s">
        <v>79</v>
      </c>
      <c r="C101" s="36"/>
      <c r="D101" s="36"/>
      <c r="E101" s="36"/>
      <c r="F101" s="36"/>
      <c r="G101" s="37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</row>
    <row r="102" spans="1:27" s="11" customFormat="1" ht="20.25">
      <c r="A102" s="12"/>
      <c r="B102" s="21">
        <v>74</v>
      </c>
      <c r="C102" s="26" t="s">
        <v>55</v>
      </c>
      <c r="D102" s="23">
        <v>100</v>
      </c>
      <c r="E102" s="24"/>
      <c r="F102" s="25">
        <v>0.9</v>
      </c>
      <c r="G102" s="25">
        <f>F102*1.032</f>
        <v>0.9288000000000001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</row>
    <row r="103" spans="1:27" s="11" customFormat="1" ht="20.25">
      <c r="A103" s="12"/>
      <c r="B103" s="21">
        <v>75</v>
      </c>
      <c r="C103" s="26" t="s">
        <v>75</v>
      </c>
      <c r="D103" s="23">
        <v>50</v>
      </c>
      <c r="E103" s="24"/>
      <c r="F103" s="25">
        <v>2.7</v>
      </c>
      <c r="G103" s="25">
        <f>F103*1.032</f>
        <v>2.7864000000000004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</row>
    <row r="104" spans="1:27" s="11" customFormat="1" ht="20.25">
      <c r="A104" s="12"/>
      <c r="B104" s="35" t="s">
        <v>80</v>
      </c>
      <c r="C104" s="36"/>
      <c r="D104" s="36"/>
      <c r="E104" s="36"/>
      <c r="F104" s="36"/>
      <c r="G104" s="37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s="11" customFormat="1" ht="20.25">
      <c r="A105" s="12"/>
      <c r="B105" s="21">
        <v>76</v>
      </c>
      <c r="C105" s="26" t="s">
        <v>56</v>
      </c>
      <c r="D105" s="23">
        <v>100</v>
      </c>
      <c r="E105" s="24"/>
      <c r="F105" s="25">
        <v>7.4</v>
      </c>
      <c r="G105" s="25">
        <f aca="true" t="shared" si="4" ref="G105:G110">F105*1.032</f>
        <v>7.636800000000001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</row>
    <row r="106" spans="1:27" s="11" customFormat="1" ht="20.25">
      <c r="A106" s="12"/>
      <c r="B106" s="21">
        <v>77</v>
      </c>
      <c r="C106" s="26" t="s">
        <v>57</v>
      </c>
      <c r="D106" s="23">
        <v>100</v>
      </c>
      <c r="E106" s="24"/>
      <c r="F106" s="25">
        <v>8.8</v>
      </c>
      <c r="G106" s="25">
        <f t="shared" si="4"/>
        <v>9.081600000000002</v>
      </c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s="11" customFormat="1" ht="20.25">
      <c r="A107" s="12"/>
      <c r="B107" s="21">
        <v>78</v>
      </c>
      <c r="C107" s="26" t="s">
        <v>114</v>
      </c>
      <c r="D107" s="23">
        <v>100</v>
      </c>
      <c r="E107" s="24"/>
      <c r="F107" s="25">
        <v>7.4</v>
      </c>
      <c r="G107" s="25">
        <f t="shared" si="4"/>
        <v>7.636800000000001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</row>
    <row r="108" spans="1:27" s="11" customFormat="1" ht="20.25">
      <c r="A108" s="12"/>
      <c r="B108" s="21">
        <v>79</v>
      </c>
      <c r="C108" s="26" t="s">
        <v>113</v>
      </c>
      <c r="D108" s="23">
        <v>100</v>
      </c>
      <c r="E108" s="24"/>
      <c r="F108" s="25">
        <v>5.6</v>
      </c>
      <c r="G108" s="25">
        <f t="shared" si="4"/>
        <v>5.7791999999999994</v>
      </c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</row>
    <row r="109" spans="1:27" s="11" customFormat="1" ht="20.25">
      <c r="A109" s="12"/>
      <c r="B109" s="21">
        <v>80</v>
      </c>
      <c r="C109" s="26" t="s">
        <v>58</v>
      </c>
      <c r="D109" s="23">
        <v>100</v>
      </c>
      <c r="E109" s="24"/>
      <c r="F109" s="25">
        <v>8</v>
      </c>
      <c r="G109" s="25">
        <f t="shared" si="4"/>
        <v>8.256</v>
      </c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</row>
    <row r="110" spans="1:27" s="11" customFormat="1" ht="20.25">
      <c r="A110" s="12"/>
      <c r="B110" s="21">
        <v>81</v>
      </c>
      <c r="C110" s="26" t="s">
        <v>74</v>
      </c>
      <c r="D110" s="23">
        <v>100</v>
      </c>
      <c r="E110" s="24"/>
      <c r="F110" s="25">
        <v>6.5</v>
      </c>
      <c r="G110" s="25">
        <f t="shared" si="4"/>
        <v>6.708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</row>
    <row r="111" spans="1:27" s="11" customFormat="1" ht="20.25">
      <c r="A111" s="12"/>
      <c r="B111" s="35" t="s">
        <v>81</v>
      </c>
      <c r="C111" s="36"/>
      <c r="D111" s="36"/>
      <c r="E111" s="36"/>
      <c r="F111" s="36"/>
      <c r="G111" s="37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</row>
    <row r="112" spans="1:27" s="11" customFormat="1" ht="20.25">
      <c r="A112" s="12"/>
      <c r="B112" s="21">
        <v>82</v>
      </c>
      <c r="C112" s="26" t="s">
        <v>82</v>
      </c>
      <c r="D112" s="23"/>
      <c r="E112" s="24"/>
      <c r="F112" s="25">
        <v>5.7</v>
      </c>
      <c r="G112" s="25">
        <f>F112*1.032</f>
        <v>5.8824000000000005</v>
      </c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</row>
    <row r="113" spans="1:27" s="11" customFormat="1" ht="20.25">
      <c r="A113" s="12"/>
      <c r="B113" s="21">
        <v>83</v>
      </c>
      <c r="C113" s="26" t="s">
        <v>83</v>
      </c>
      <c r="D113" s="23"/>
      <c r="E113" s="24"/>
      <c r="F113" s="25">
        <v>6.6</v>
      </c>
      <c r="G113" s="25">
        <f>F113*1.032</f>
        <v>6.8111999999999995</v>
      </c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</row>
    <row r="114" spans="2:42" ht="20.25">
      <c r="B114" s="21">
        <v>84</v>
      </c>
      <c r="C114" s="26" t="s">
        <v>84</v>
      </c>
      <c r="D114" s="23"/>
      <c r="E114" s="24"/>
      <c r="F114" s="25">
        <v>10.7</v>
      </c>
      <c r="G114" s="25">
        <f>F114*1.032</f>
        <v>11.042399999999999</v>
      </c>
      <c r="H114" s="18"/>
      <c r="I114" s="18"/>
      <c r="J114" s="18"/>
      <c r="K114" s="18"/>
      <c r="P114" s="18"/>
      <c r="Q114" s="18"/>
      <c r="R114" s="18"/>
      <c r="S114" s="18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2:42" ht="20.25">
      <c r="B115" s="21">
        <v>85</v>
      </c>
      <c r="C115" s="26" t="s">
        <v>106</v>
      </c>
      <c r="D115" s="23"/>
      <c r="E115" s="24"/>
      <c r="F115" s="25">
        <v>8</v>
      </c>
      <c r="G115" s="25">
        <f>F115*1.032</f>
        <v>8.256</v>
      </c>
      <c r="H115" s="18"/>
      <c r="I115" s="18"/>
      <c r="J115" s="18"/>
      <c r="K115" s="18"/>
      <c r="P115" s="18"/>
      <c r="Q115" s="18"/>
      <c r="R115" s="18"/>
      <c r="S115" s="18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2:42" ht="20.25">
      <c r="B116" s="21">
        <v>86</v>
      </c>
      <c r="C116" s="26" t="s">
        <v>85</v>
      </c>
      <c r="D116" s="23"/>
      <c r="E116" s="24"/>
      <c r="F116" s="25">
        <v>2.1</v>
      </c>
      <c r="G116" s="25">
        <f>F116*1.032</f>
        <v>2.1672000000000002</v>
      </c>
      <c r="H116" s="18"/>
      <c r="I116" s="18"/>
      <c r="J116" s="18"/>
      <c r="K116" s="18"/>
      <c r="P116" s="18"/>
      <c r="Q116" s="18"/>
      <c r="R116" s="18"/>
      <c r="S116" s="18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2:42" ht="20.25">
      <c r="B117" s="46" t="s">
        <v>100</v>
      </c>
      <c r="C117" s="47"/>
      <c r="D117" s="47"/>
      <c r="E117" s="47"/>
      <c r="F117" s="47"/>
      <c r="G117" s="48"/>
      <c r="H117" s="18"/>
      <c r="I117" s="18"/>
      <c r="J117" s="18"/>
      <c r="K117" s="18"/>
      <c r="P117" s="18"/>
      <c r="Q117" s="18"/>
      <c r="R117" s="18"/>
      <c r="S117" s="18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2:42" ht="20.25">
      <c r="B118" s="21">
        <v>87</v>
      </c>
      <c r="C118" s="26" t="s">
        <v>99</v>
      </c>
      <c r="D118" s="23"/>
      <c r="E118" s="24"/>
      <c r="F118" s="25">
        <v>6.7</v>
      </c>
      <c r="G118" s="25">
        <f>F118*1.032</f>
        <v>6.9144000000000005</v>
      </c>
      <c r="H118" s="18"/>
      <c r="I118" s="18"/>
      <c r="J118" s="18"/>
      <c r="K118" s="18"/>
      <c r="P118" s="18"/>
      <c r="Q118" s="18"/>
      <c r="R118" s="18"/>
      <c r="S118" s="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2:42" ht="20.25">
      <c r="B119" s="21">
        <v>88</v>
      </c>
      <c r="C119" s="26" t="s">
        <v>101</v>
      </c>
      <c r="D119" s="23"/>
      <c r="E119" s="24"/>
      <c r="F119" s="25">
        <v>5.9</v>
      </c>
      <c r="G119" s="25">
        <f>F119*1.032</f>
        <v>6.088800000000001</v>
      </c>
      <c r="H119" s="18"/>
      <c r="I119" s="18"/>
      <c r="J119" s="18"/>
      <c r="K119" s="18"/>
      <c r="P119" s="18"/>
      <c r="Q119" s="18"/>
      <c r="R119" s="18"/>
      <c r="S119" s="18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2:42" ht="20.25">
      <c r="B120" s="21">
        <v>89</v>
      </c>
      <c r="C120" s="26" t="s">
        <v>102</v>
      </c>
      <c r="D120" s="23"/>
      <c r="E120" s="24"/>
      <c r="F120" s="25">
        <v>4.4</v>
      </c>
      <c r="G120" s="25">
        <f>F120*1.032</f>
        <v>4.540800000000001</v>
      </c>
      <c r="H120" s="18"/>
      <c r="I120" s="18"/>
      <c r="J120" s="18"/>
      <c r="K120" s="18"/>
      <c r="P120" s="18"/>
      <c r="Q120" s="18"/>
      <c r="R120" s="18"/>
      <c r="S120" s="18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2:42" ht="20.25">
      <c r="B121" s="21">
        <v>90</v>
      </c>
      <c r="C121" s="26" t="s">
        <v>103</v>
      </c>
      <c r="D121" s="23"/>
      <c r="E121" s="24"/>
      <c r="F121" s="25">
        <v>4.4</v>
      </c>
      <c r="G121" s="25">
        <f>F121*1.032</f>
        <v>4.540800000000001</v>
      </c>
      <c r="H121" s="18"/>
      <c r="I121" s="18"/>
      <c r="J121" s="18"/>
      <c r="K121" s="18"/>
      <c r="P121" s="18"/>
      <c r="Q121" s="18"/>
      <c r="R121" s="18"/>
      <c r="S121" s="18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2:42" ht="20.25">
      <c r="B122" s="44" t="s">
        <v>76</v>
      </c>
      <c r="C122" s="44"/>
      <c r="D122" s="44"/>
      <c r="E122" s="44"/>
      <c r="F122" s="44"/>
      <c r="G122" s="44"/>
      <c r="H122" s="18"/>
      <c r="I122" s="18"/>
      <c r="J122" s="18"/>
      <c r="K122" s="18"/>
      <c r="P122" s="18"/>
      <c r="Q122" s="18"/>
      <c r="R122" s="18"/>
      <c r="S122" s="18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8:42" ht="15.75">
      <c r="H123" s="18"/>
      <c r="I123" s="18"/>
      <c r="J123" s="18"/>
      <c r="K123" s="18"/>
      <c r="P123" s="18"/>
      <c r="Q123" s="18"/>
      <c r="R123" s="18"/>
      <c r="S123" s="18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8:42" ht="20.25" customHeight="1">
      <c r="H124" s="18"/>
      <c r="I124" s="18"/>
      <c r="J124" s="18"/>
      <c r="K124" s="18"/>
      <c r="P124" s="18"/>
      <c r="Q124" s="18"/>
      <c r="R124" s="18"/>
      <c r="S124" s="18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8:42" ht="15.75">
      <c r="H125" s="18"/>
      <c r="I125" s="18"/>
      <c r="J125" s="18"/>
      <c r="K125" s="18"/>
      <c r="P125" s="18"/>
      <c r="Q125" s="18"/>
      <c r="R125" s="18"/>
      <c r="S125" s="18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8:42" ht="15.75">
      <c r="H126" s="18"/>
      <c r="I126" s="18"/>
      <c r="J126" s="18"/>
      <c r="K126" s="18"/>
      <c r="P126" s="18"/>
      <c r="Q126" s="18"/>
      <c r="R126" s="18"/>
      <c r="S126" s="18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8:42" ht="15.75">
      <c r="H127" s="18"/>
      <c r="I127" s="18"/>
      <c r="J127" s="18"/>
      <c r="K127" s="18"/>
      <c r="P127" s="18"/>
      <c r="Q127" s="18"/>
      <c r="R127" s="18"/>
      <c r="S127" s="18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8:42" ht="41.25" customHeight="1">
      <c r="H128" s="18"/>
      <c r="I128" s="18"/>
      <c r="J128" s="18"/>
      <c r="K128" s="18"/>
      <c r="P128" s="18"/>
      <c r="Q128" s="18"/>
      <c r="R128" s="18"/>
      <c r="S128" s="1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</sheetData>
  <sheetProtection/>
  <autoFilter ref="B15:G15"/>
  <mergeCells count="23">
    <mergeCell ref="F14:G14"/>
    <mergeCell ref="B14:B15"/>
    <mergeCell ref="C14:C15"/>
    <mergeCell ref="D14:D15"/>
    <mergeCell ref="E14:E15"/>
    <mergeCell ref="B2:G2"/>
    <mergeCell ref="B122:G122"/>
    <mergeCell ref="B87:G87"/>
    <mergeCell ref="B111:G111"/>
    <mergeCell ref="B104:G104"/>
    <mergeCell ref="B72:G72"/>
    <mergeCell ref="B76:G76"/>
    <mergeCell ref="B89:G89"/>
    <mergeCell ref="B94:G94"/>
    <mergeCell ref="B101:G101"/>
    <mergeCell ref="B117:G117"/>
    <mergeCell ref="B32:G32"/>
    <mergeCell ref="B46:G46"/>
    <mergeCell ref="B52:G52"/>
    <mergeCell ref="B66:G66"/>
    <mergeCell ref="B26:G26"/>
    <mergeCell ref="B16:G16"/>
    <mergeCell ref="B20:G20"/>
  </mergeCells>
  <printOptions horizontalCentered="1"/>
  <pageMargins left="0.4330708661417323" right="0.2362204724409449" top="0.31496062992125984" bottom="0.2362204724409449" header="0.31496062992125984" footer="0.31496062992125984"/>
  <pageSetup horizontalDpi="600" verticalDpi="600" orientation="portrait" paperSize="9" scale="55" r:id="rId2"/>
  <headerFooter differentFirst="1">
    <oddHeader>&amp;C&amp;"Verdana,полужирный"&amp;14ПРАЙС-ЛИСТ с 01.02.2019 г. на замочные изделия производства ОАО «ВолМет» г. Волковыск</oddHeader>
    <oddFooter>&amp;C&amp;"Verdana,полужирный"&amp;14&amp;P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view="pageBreakPreview" zoomScale="90" zoomScaleNormal="70" zoomScaleSheetLayoutView="9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9.7109375" style="0" customWidth="1"/>
    <col min="3" max="3" width="70.7109375" style="0" customWidth="1"/>
    <col min="4" max="4" width="12.7109375" style="0" customWidth="1"/>
    <col min="5" max="6" width="25.7109375" style="0" customWidth="1"/>
    <col min="7" max="7" width="3.7109375" style="1" customWidth="1"/>
    <col min="8" max="8" width="3.7109375" style="0" customWidth="1"/>
    <col min="9" max="10" width="25.7109375" style="0" customWidth="1"/>
    <col min="11" max="12" width="9.140625" style="0" customWidth="1"/>
  </cols>
  <sheetData>
    <row r="1" spans="2:6" ht="6.75" customHeight="1">
      <c r="B1" s="1"/>
      <c r="C1" s="1"/>
      <c r="D1" s="1"/>
      <c r="E1" s="1"/>
      <c r="F1" s="1"/>
    </row>
    <row r="2" spans="2:6" ht="39.75" customHeight="1">
      <c r="B2" s="56" t="s">
        <v>86</v>
      </c>
      <c r="C2" s="56"/>
      <c r="D2" s="56"/>
      <c r="E2" s="56"/>
      <c r="F2" s="56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">
      <c r="B8" s="1"/>
      <c r="C8" s="1"/>
      <c r="D8" s="1"/>
      <c r="E8" s="1"/>
      <c r="F8" s="1"/>
    </row>
    <row r="9" spans="2:6" ht="27" customHeight="1">
      <c r="B9" s="1"/>
      <c r="C9" s="1"/>
      <c r="D9" s="1"/>
      <c r="E9" s="1"/>
      <c r="F9" s="1"/>
    </row>
    <row r="10" spans="2:6" ht="27" customHeight="1">
      <c r="B10" s="1"/>
      <c r="C10" s="1"/>
      <c r="D10" s="1"/>
      <c r="E10" s="1"/>
      <c r="F10" s="1"/>
    </row>
    <row r="11" spans="2:6" ht="27" customHeight="1">
      <c r="B11" s="1"/>
      <c r="C11" s="1"/>
      <c r="D11" s="1"/>
      <c r="E11" s="1"/>
      <c r="F11" s="1"/>
    </row>
    <row r="12" spans="2:6" ht="27" customHeight="1">
      <c r="B12" s="1"/>
      <c r="C12" s="1"/>
      <c r="D12" s="1"/>
      <c r="E12" s="1"/>
      <c r="F12" s="1"/>
    </row>
    <row r="13" spans="2:6" ht="27" customHeight="1">
      <c r="B13" s="1"/>
      <c r="C13" s="1"/>
      <c r="D13" s="1"/>
      <c r="E13" s="1"/>
      <c r="F13" s="1"/>
    </row>
    <row r="14" spans="2:6" ht="19.5" customHeight="1">
      <c r="B14" s="1"/>
      <c r="C14" s="1"/>
      <c r="D14" s="1"/>
      <c r="E14" s="1"/>
      <c r="F14" s="1"/>
    </row>
    <row r="15" spans="2:6" ht="19.5" customHeight="1">
      <c r="B15" s="2"/>
      <c r="C15" s="2"/>
      <c r="D15" s="2"/>
      <c r="E15" s="2"/>
      <c r="F15" s="2"/>
    </row>
    <row r="16" spans="1:10" ht="39.75" customHeight="1">
      <c r="A16" s="4"/>
      <c r="B16" s="51" t="s">
        <v>0</v>
      </c>
      <c r="C16" s="51" t="s">
        <v>1</v>
      </c>
      <c r="D16" s="52" t="s">
        <v>2</v>
      </c>
      <c r="E16" s="57" t="s">
        <v>3</v>
      </c>
      <c r="F16" s="57"/>
      <c r="G16" s="4"/>
      <c r="H16" s="7"/>
      <c r="I16" s="58" t="s">
        <v>73</v>
      </c>
      <c r="J16" s="58"/>
    </row>
    <row r="17" spans="1:10" ht="39.75" customHeight="1">
      <c r="A17" s="3"/>
      <c r="B17" s="51"/>
      <c r="C17" s="51"/>
      <c r="D17" s="52"/>
      <c r="E17" s="16" t="s">
        <v>4</v>
      </c>
      <c r="F17" s="16" t="s">
        <v>5</v>
      </c>
      <c r="G17" s="4"/>
      <c r="H17" s="7"/>
      <c r="I17" s="5" t="s">
        <v>4</v>
      </c>
      <c r="J17" s="6" t="s">
        <v>5</v>
      </c>
    </row>
    <row r="18" spans="1:10" s="11" customFormat="1" ht="16.5" customHeight="1">
      <c r="A18" s="9"/>
      <c r="B18" s="41" t="str">
        <f>Price_list!$B16</f>
        <v>1. Замки навесные с гибкой дужкой (велосипедные)</v>
      </c>
      <c r="C18" s="42"/>
      <c r="D18" s="42"/>
      <c r="E18" s="42"/>
      <c r="F18" s="43"/>
      <c r="G18" s="9"/>
      <c r="H18" s="10"/>
      <c r="I18" s="8"/>
      <c r="J18" s="8"/>
    </row>
    <row r="19" spans="1:10" s="11" customFormat="1" ht="15" customHeight="1">
      <c r="A19" s="9"/>
      <c r="B19" s="13">
        <f>Price_list!$B17</f>
        <v>1</v>
      </c>
      <c r="C19" s="15" t="str">
        <f>Price_list!$C17</f>
        <v>ВЗ-Т-300</v>
      </c>
      <c r="D19" s="13">
        <f>Price_list!$D17</f>
        <v>50</v>
      </c>
      <c r="E19" s="14">
        <f>Price_list!$F17</f>
        <v>5.7</v>
      </c>
      <c r="F19" s="14">
        <f>Price_list!$G17</f>
        <v>5.8824000000000005</v>
      </c>
      <c r="G19" s="9"/>
      <c r="H19" s="10"/>
      <c r="I19" s="8">
        <f>E19*1.2</f>
        <v>6.84</v>
      </c>
      <c r="J19" s="8">
        <f>F19*1.2</f>
        <v>7.05888</v>
      </c>
    </row>
    <row r="20" spans="1:10" s="11" customFormat="1" ht="15" customHeight="1">
      <c r="A20" s="12"/>
      <c r="B20" s="13">
        <f>Price_list!$B18</f>
        <v>2</v>
      </c>
      <c r="C20" s="15" t="str">
        <f>Price_list!$C18</f>
        <v>ВЗ-Т-600</v>
      </c>
      <c r="D20" s="13">
        <f>Price_list!$D18</f>
        <v>50</v>
      </c>
      <c r="E20" s="14">
        <f>Price_list!$F18</f>
        <v>6</v>
      </c>
      <c r="F20" s="14">
        <f>Price_list!$G18</f>
        <v>6.192</v>
      </c>
      <c r="G20" s="9"/>
      <c r="H20" s="10"/>
      <c r="I20" s="8">
        <f aca="true" t="shared" si="0" ref="I20:J31">E20*1.2</f>
        <v>7.199999999999999</v>
      </c>
      <c r="J20" s="8">
        <f t="shared" si="0"/>
        <v>7.4304</v>
      </c>
    </row>
    <row r="21" spans="1:10" s="11" customFormat="1" ht="15" customHeight="1">
      <c r="A21" s="12"/>
      <c r="B21" s="13">
        <f>Price_list!$B19</f>
        <v>3</v>
      </c>
      <c r="C21" s="15" t="str">
        <f>Price_list!$C19</f>
        <v>ВЗ-Т-800</v>
      </c>
      <c r="D21" s="13">
        <f>Price_list!$D19</f>
        <v>50</v>
      </c>
      <c r="E21" s="14">
        <f>Price_list!$F19</f>
        <v>6.2</v>
      </c>
      <c r="F21" s="14">
        <f>Price_list!$G19</f>
        <v>6.3984000000000005</v>
      </c>
      <c r="G21" s="9"/>
      <c r="H21" s="10"/>
      <c r="I21" s="8">
        <f t="shared" si="0"/>
        <v>7.4399999999999995</v>
      </c>
      <c r="J21" s="8">
        <f t="shared" si="0"/>
        <v>7.6780800000000005</v>
      </c>
    </row>
    <row r="22" spans="1:10" s="11" customFormat="1" ht="15" customHeight="1">
      <c r="A22" s="12"/>
      <c r="B22" s="41" t="str">
        <f>Price_list!$B20</f>
        <v>2. Замки навесные</v>
      </c>
      <c r="C22" s="42"/>
      <c r="D22" s="42"/>
      <c r="E22" s="42"/>
      <c r="F22" s="43"/>
      <c r="G22" s="9"/>
      <c r="H22" s="10"/>
      <c r="I22" s="8"/>
      <c r="J22" s="8"/>
    </row>
    <row r="23" spans="1:10" s="11" customFormat="1" ht="15" customHeight="1">
      <c r="A23" s="12"/>
      <c r="B23" s="13">
        <f>Price_list!$B21</f>
        <v>4</v>
      </c>
      <c r="C23" s="15" t="str">
        <f>Price_list!$C21</f>
        <v>ВЗ-С.00.00 (замок для молодожёнов)</v>
      </c>
      <c r="D23" s="13">
        <f>Price_list!$D21</f>
        <v>35</v>
      </c>
      <c r="E23" s="14">
        <f>Price_list!$F21</f>
        <v>5.9</v>
      </c>
      <c r="F23" s="14">
        <f>Price_list!$G21</f>
        <v>6.088800000000001</v>
      </c>
      <c r="G23" s="9"/>
      <c r="H23" s="10"/>
      <c r="I23" s="8">
        <f t="shared" si="0"/>
        <v>7.08</v>
      </c>
      <c r="J23" s="8">
        <f t="shared" si="0"/>
        <v>7.306560000000001</v>
      </c>
    </row>
    <row r="24" spans="1:10" s="11" customFormat="1" ht="15" customHeight="1">
      <c r="A24" s="12"/>
      <c r="B24" s="13">
        <f>Price_list!$B22</f>
        <v>5</v>
      </c>
      <c r="C24" s="15" t="str">
        <f>Price_list!$C22</f>
        <v>ВС2-II-Л</v>
      </c>
      <c r="D24" s="13">
        <f>Price_list!$D22</f>
        <v>27</v>
      </c>
      <c r="E24" s="14">
        <f>Price_list!$F22</f>
        <v>9.9</v>
      </c>
      <c r="F24" s="14">
        <f>Price_list!$G22</f>
        <v>10.216800000000001</v>
      </c>
      <c r="G24" s="9"/>
      <c r="H24" s="10"/>
      <c r="I24" s="8">
        <f t="shared" si="0"/>
        <v>11.88</v>
      </c>
      <c r="J24" s="8">
        <f t="shared" si="0"/>
        <v>12.26016</v>
      </c>
    </row>
    <row r="25" spans="1:10" s="11" customFormat="1" ht="15" customHeight="1">
      <c r="A25" s="12"/>
      <c r="B25" s="13">
        <f>Price_list!$B23</f>
        <v>6</v>
      </c>
      <c r="C25" s="15" t="str">
        <f>Price_list!$C23</f>
        <v>ВС2-II-ЛУ</v>
      </c>
      <c r="D25" s="13">
        <f>Price_list!$D23</f>
        <v>27</v>
      </c>
      <c r="E25" s="14">
        <f>Price_list!$F23</f>
        <v>10</v>
      </c>
      <c r="F25" s="14">
        <f>Price_list!$G23</f>
        <v>10.32</v>
      </c>
      <c r="G25" s="9"/>
      <c r="H25" s="10"/>
      <c r="I25" s="8">
        <f t="shared" si="0"/>
        <v>12</v>
      </c>
      <c r="J25" s="8">
        <f t="shared" si="0"/>
        <v>12.384</v>
      </c>
    </row>
    <row r="26" spans="1:10" s="11" customFormat="1" ht="15" customHeight="1">
      <c r="A26" s="12"/>
      <c r="B26" s="13">
        <f>Price_list!$B24</f>
        <v>7</v>
      </c>
      <c r="C26" s="15" t="str">
        <f>Price_list!$C24</f>
        <v>ВС2-IV-М</v>
      </c>
      <c r="D26" s="13">
        <f>Price_list!$D24</f>
        <v>36</v>
      </c>
      <c r="E26" s="14">
        <f>Price_list!$F24</f>
        <v>7.5</v>
      </c>
      <c r="F26" s="14">
        <f>Price_list!$G24</f>
        <v>7.74</v>
      </c>
      <c r="G26" s="9"/>
      <c r="H26" s="10"/>
      <c r="I26" s="8">
        <f t="shared" si="0"/>
        <v>9</v>
      </c>
      <c r="J26" s="8">
        <f t="shared" si="0"/>
        <v>9.288</v>
      </c>
    </row>
    <row r="27" spans="1:10" s="11" customFormat="1" ht="15" customHeight="1">
      <c r="A27" s="12"/>
      <c r="B27" s="13">
        <f>Price_list!$B25</f>
        <v>8</v>
      </c>
      <c r="C27" s="15" t="str">
        <f>Price_list!$C25</f>
        <v>ВС2-IV-МУ</v>
      </c>
      <c r="D27" s="13">
        <f>Price_list!$D25</f>
        <v>36</v>
      </c>
      <c r="E27" s="14">
        <f>Price_list!$F25</f>
        <v>8.5</v>
      </c>
      <c r="F27" s="14">
        <f>Price_list!$G25</f>
        <v>8.772</v>
      </c>
      <c r="G27" s="9"/>
      <c r="H27" s="10"/>
      <c r="I27" s="8">
        <f t="shared" si="0"/>
        <v>10.2</v>
      </c>
      <c r="J27" s="8">
        <f t="shared" si="0"/>
        <v>10.5264</v>
      </c>
    </row>
    <row r="28" spans="1:10" s="11" customFormat="1" ht="20.25" customHeight="1">
      <c r="A28" s="12"/>
      <c r="B28" s="41" t="str">
        <f>Price_list!$B26</f>
        <v>3. Замки врезные без ручек (для дополнительного запирания)</v>
      </c>
      <c r="C28" s="42"/>
      <c r="D28" s="42"/>
      <c r="E28" s="42"/>
      <c r="F28" s="43"/>
      <c r="G28" s="9"/>
      <c r="H28" s="10"/>
      <c r="I28" s="8"/>
      <c r="J28" s="8"/>
    </row>
    <row r="29" spans="1:10" s="11" customFormat="1" ht="15" customHeight="1">
      <c r="A29" s="12"/>
      <c r="B29" s="13">
        <f>Price_list!$B27</f>
        <v>9</v>
      </c>
      <c r="C29" s="15" t="str">
        <f>Price_list!$C27</f>
        <v>ЗВ1-В-1-02 цинк</v>
      </c>
      <c r="D29" s="13">
        <f>Price_list!$D27</f>
        <v>23</v>
      </c>
      <c r="E29" s="14">
        <f>Price_list!$F27</f>
        <v>9.7</v>
      </c>
      <c r="F29" s="14">
        <f>Price_list!$G27</f>
        <v>10.010399999999999</v>
      </c>
      <c r="G29" s="9"/>
      <c r="H29" s="10"/>
      <c r="I29" s="8">
        <f t="shared" si="0"/>
        <v>11.639999999999999</v>
      </c>
      <c r="J29" s="8">
        <f t="shared" si="0"/>
        <v>12.012479999999998</v>
      </c>
    </row>
    <row r="30" spans="1:10" s="11" customFormat="1" ht="15" customHeight="1">
      <c r="A30" s="12"/>
      <c r="B30" s="13">
        <f>Price_list!$B28</f>
        <v>10</v>
      </c>
      <c r="C30" s="15" t="str">
        <f>Price_list!$C28</f>
        <v>ЗВ1-В-1-02.2 (антик: серебро, золото, медь, белый, черный, коричневый)</v>
      </c>
      <c r="D30" s="13">
        <f>Price_list!$D28</f>
        <v>23</v>
      </c>
      <c r="E30" s="14">
        <f>Price_list!$F28</f>
        <v>10</v>
      </c>
      <c r="F30" s="14">
        <f>Price_list!$G28</f>
        <v>10.32</v>
      </c>
      <c r="G30" s="9"/>
      <c r="H30" s="10"/>
      <c r="I30" s="8">
        <f t="shared" si="0"/>
        <v>12</v>
      </c>
      <c r="J30" s="8">
        <f t="shared" si="0"/>
        <v>12.384</v>
      </c>
    </row>
    <row r="31" spans="1:10" s="11" customFormat="1" ht="15" customHeight="1">
      <c r="A31" s="12"/>
      <c r="B31" s="13">
        <f>Price_list!$B30</f>
        <v>12</v>
      </c>
      <c r="C31" s="15" t="str">
        <f>Price_list!$C30</f>
        <v>ЗВ1-В-6-02.2 (антик: серебро,золото,медь, белый, черный, коричневый)</v>
      </c>
      <c r="D31" s="13">
        <f>Price_list!$D30</f>
        <v>23</v>
      </c>
      <c r="E31" s="14">
        <f>Price_list!$F30</f>
        <v>8.9</v>
      </c>
      <c r="F31" s="14">
        <f>Price_list!$G30</f>
        <v>9.184800000000001</v>
      </c>
      <c r="G31" s="9"/>
      <c r="H31" s="10"/>
      <c r="I31" s="8">
        <f t="shared" si="0"/>
        <v>10.68</v>
      </c>
      <c r="J31" s="8">
        <f t="shared" si="0"/>
        <v>11.02176</v>
      </c>
    </row>
    <row r="32" spans="1:10" s="11" customFormat="1" ht="15" customHeight="1">
      <c r="A32" s="12"/>
      <c r="B32" s="13">
        <f>Price_list!$B31</f>
        <v>13</v>
      </c>
      <c r="C32" s="15" t="str">
        <f>Price_list!$C31</f>
        <v>ЗВ1-В-1-05.2 С</v>
      </c>
      <c r="D32" s="13">
        <f>Price_list!$D31</f>
        <v>23</v>
      </c>
      <c r="E32" s="14">
        <f>Price_list!$F31</f>
        <v>11</v>
      </c>
      <c r="F32" s="14">
        <f>Price_list!$G31</f>
        <v>11.352</v>
      </c>
      <c r="G32" s="9"/>
      <c r="H32" s="10"/>
      <c r="I32" s="8">
        <f>E32*1.2</f>
        <v>13.2</v>
      </c>
      <c r="J32" s="8">
        <f>F32*1.2</f>
        <v>13.6224</v>
      </c>
    </row>
    <row r="33" spans="1:10" s="11" customFormat="1" ht="45.75" customHeight="1">
      <c r="A33" s="12"/>
      <c r="B33" s="41" t="str">
        <f>Price_list!$B32</f>
        <v>4. Замки врезные цилиндровые с защелкой и фалевыми ручками с стальным прямоугольным засовом, ключ с двух сторон</v>
      </c>
      <c r="C33" s="42"/>
      <c r="D33" s="42"/>
      <c r="E33" s="42"/>
      <c r="F33" s="43"/>
      <c r="G33" s="9"/>
      <c r="H33" s="10"/>
      <c r="I33" s="8"/>
      <c r="J33" s="8"/>
    </row>
    <row r="34" spans="1:10" s="11" customFormat="1" ht="15" customHeight="1">
      <c r="A34" s="12"/>
      <c r="B34" s="13">
        <f>Price_list!$B33</f>
        <v>14</v>
      </c>
      <c r="C34" s="15" t="str">
        <f>Price_list!$C33</f>
        <v>ЗВ4-Бт-1-05.2С</v>
      </c>
      <c r="D34" s="13">
        <f>Price_list!$D33</f>
        <v>16</v>
      </c>
      <c r="E34" s="14">
        <f>Price_list!$F33</f>
        <v>17.6</v>
      </c>
      <c r="F34" s="14">
        <f>Price_list!$G33</f>
        <v>18.163200000000003</v>
      </c>
      <c r="G34" s="9"/>
      <c r="H34" s="10"/>
      <c r="I34" s="8">
        <f aca="true" t="shared" si="1" ref="I34:J43">E34*1.2</f>
        <v>21.12</v>
      </c>
      <c r="J34" s="8">
        <f t="shared" si="1"/>
        <v>21.795840000000002</v>
      </c>
    </row>
    <row r="35" spans="1:10" s="11" customFormat="1" ht="15" customHeight="1">
      <c r="A35" s="12"/>
      <c r="B35" s="13">
        <f>Price_list!$B34</f>
        <v>15</v>
      </c>
      <c r="C35" s="15" t="str">
        <f>Price_list!$C34</f>
        <v>ЗВ4-Бт-1-09.2С</v>
      </c>
      <c r="D35" s="13">
        <f>Price_list!$D34</f>
        <v>16</v>
      </c>
      <c r="E35" s="14">
        <f>Price_list!$F34</f>
        <v>16.6</v>
      </c>
      <c r="F35" s="14">
        <f>Price_list!$G34</f>
        <v>17.131200000000003</v>
      </c>
      <c r="G35" s="9"/>
      <c r="H35" s="10"/>
      <c r="I35" s="8">
        <f t="shared" si="1"/>
        <v>19.92</v>
      </c>
      <c r="J35" s="8">
        <f t="shared" si="1"/>
        <v>20.557440000000003</v>
      </c>
    </row>
    <row r="36" spans="1:10" s="11" customFormat="1" ht="15" customHeight="1">
      <c r="A36" s="12"/>
      <c r="B36" s="13">
        <f>Price_list!$B35</f>
        <v>16</v>
      </c>
      <c r="C36" s="15" t="str">
        <f>Price_list!$C35</f>
        <v>ЗВ4-Б-1-16-20/1.2</v>
      </c>
      <c r="D36" s="13">
        <f>Price_list!$D35</f>
        <v>8</v>
      </c>
      <c r="E36" s="14">
        <f>Price_list!$F35</f>
        <v>16.7</v>
      </c>
      <c r="F36" s="14">
        <f>Price_list!$G35</f>
        <v>17.2344</v>
      </c>
      <c r="G36" s="9"/>
      <c r="H36" s="10"/>
      <c r="I36" s="8">
        <f t="shared" si="1"/>
        <v>20.04</v>
      </c>
      <c r="J36" s="8">
        <f t="shared" si="1"/>
        <v>20.68128</v>
      </c>
    </row>
    <row r="37" spans="1:10" s="11" customFormat="1" ht="15" customHeight="1">
      <c r="A37" s="12"/>
      <c r="B37" s="13">
        <f>Price_list!$B36</f>
        <v>17</v>
      </c>
      <c r="C37" s="15" t="str">
        <f>Price_list!$C36</f>
        <v>ЗВ4-Б-1-16ц-20/1.2</v>
      </c>
      <c r="D37" s="13">
        <f>Price_list!$D36</f>
        <v>8</v>
      </c>
      <c r="E37" s="14">
        <f>Price_list!$F36</f>
        <v>15.4</v>
      </c>
      <c r="F37" s="14">
        <f>Price_list!$G36</f>
        <v>15.892800000000001</v>
      </c>
      <c r="G37" s="9"/>
      <c r="H37" s="10"/>
      <c r="I37" s="8">
        <f t="shared" si="1"/>
        <v>18.48</v>
      </c>
      <c r="J37" s="8">
        <f t="shared" si="1"/>
        <v>19.071360000000002</v>
      </c>
    </row>
    <row r="38" spans="1:10" s="11" customFormat="1" ht="15" customHeight="1">
      <c r="A38" s="12"/>
      <c r="B38" s="13">
        <f>Price_list!$B37</f>
        <v>18</v>
      </c>
      <c r="C38" s="15" t="str">
        <f>Price_list!$C37</f>
        <v>ЗВ4-Б-1-19Сц-02/1</v>
      </c>
      <c r="D38" s="13">
        <f>Price_list!$D37</f>
        <v>8</v>
      </c>
      <c r="E38" s="14">
        <f>Price_list!$F37</f>
        <v>13.8</v>
      </c>
      <c r="F38" s="14">
        <f>Price_list!$G37</f>
        <v>14.241600000000002</v>
      </c>
      <c r="G38" s="9"/>
      <c r="H38" s="10"/>
      <c r="I38" s="8">
        <f t="shared" si="1"/>
        <v>16.56</v>
      </c>
      <c r="J38" s="8">
        <f t="shared" si="1"/>
        <v>17.089920000000003</v>
      </c>
    </row>
    <row r="39" spans="1:10" s="11" customFormat="1" ht="15" customHeight="1">
      <c r="A39" s="12"/>
      <c r="B39" s="13">
        <f>Price_list!$B38</f>
        <v>19</v>
      </c>
      <c r="C39" s="15" t="str">
        <f>Price_list!$C38</f>
        <v>ЗВ4-Б-1-19С-02/1.2</v>
      </c>
      <c r="D39" s="13">
        <f>Price_list!$D38</f>
        <v>8</v>
      </c>
      <c r="E39" s="14">
        <f>Price_list!$F38</f>
        <v>14</v>
      </c>
      <c r="F39" s="14">
        <f>Price_list!$G38</f>
        <v>14.448</v>
      </c>
      <c r="G39" s="9"/>
      <c r="H39" s="10"/>
      <c r="I39" s="8">
        <f t="shared" si="1"/>
        <v>16.8</v>
      </c>
      <c r="J39" s="8">
        <f t="shared" si="1"/>
        <v>17.3376</v>
      </c>
    </row>
    <row r="40" spans="1:10" s="11" customFormat="1" ht="15" customHeight="1">
      <c r="A40" s="12"/>
      <c r="B40" s="13">
        <f>Price_list!$B42</f>
        <v>23</v>
      </c>
      <c r="C40" s="15" t="str">
        <f>Price_list!$C42</f>
        <v>ЗВ4-Бт-1-19-16.2</v>
      </c>
      <c r="D40" s="13">
        <f>Price_list!$D42</f>
        <v>16</v>
      </c>
      <c r="E40" s="14">
        <f>Price_list!$F42</f>
        <v>14.2</v>
      </c>
      <c r="F40" s="14">
        <f>Price_list!$G42</f>
        <v>14.654399999999999</v>
      </c>
      <c r="G40" s="9"/>
      <c r="H40" s="10"/>
      <c r="I40" s="8">
        <f t="shared" si="1"/>
        <v>17.04</v>
      </c>
      <c r="J40" s="8">
        <f t="shared" si="1"/>
        <v>17.585279999999997</v>
      </c>
    </row>
    <row r="41" spans="1:10" s="11" customFormat="1" ht="15" customHeight="1">
      <c r="A41" s="12"/>
      <c r="B41" s="13">
        <f>Price_list!$B43</f>
        <v>24</v>
      </c>
      <c r="C41" s="15" t="str">
        <f>Price_list!$C43</f>
        <v>ЗВ4-Бт-1-19-17.2</v>
      </c>
      <c r="D41" s="13">
        <f>Price_list!$D43</f>
        <v>16</v>
      </c>
      <c r="E41" s="14">
        <f>Price_list!$F43</f>
        <v>14.2</v>
      </c>
      <c r="F41" s="14">
        <f>Price_list!$G43</f>
        <v>14.654399999999999</v>
      </c>
      <c r="G41" s="9"/>
      <c r="H41" s="10"/>
      <c r="I41" s="8">
        <f t="shared" si="1"/>
        <v>17.04</v>
      </c>
      <c r="J41" s="8">
        <f t="shared" si="1"/>
        <v>17.585279999999997</v>
      </c>
    </row>
    <row r="42" spans="1:10" s="11" customFormat="1" ht="15" customHeight="1">
      <c r="A42" s="12"/>
      <c r="B42" s="13">
        <f>Price_list!$B44</f>
        <v>25</v>
      </c>
      <c r="C42" s="15" t="str">
        <f>Price_list!$C44</f>
        <v>ЗВ4-Бт-1э-33-23/2.2</v>
      </c>
      <c r="D42" s="13">
        <f>Price_list!$D44</f>
        <v>12</v>
      </c>
      <c r="E42" s="14">
        <f>Price_list!$F44</f>
        <v>20.6</v>
      </c>
      <c r="F42" s="14">
        <f>Price_list!$G44</f>
        <v>21.259200000000003</v>
      </c>
      <c r="G42" s="9"/>
      <c r="H42" s="10"/>
      <c r="I42" s="8">
        <f t="shared" si="1"/>
        <v>24.720000000000002</v>
      </c>
      <c r="J42" s="8">
        <f t="shared" si="1"/>
        <v>25.511040000000005</v>
      </c>
    </row>
    <row r="43" spans="1:10" s="11" customFormat="1" ht="15" customHeight="1">
      <c r="A43" s="12"/>
      <c r="B43" s="13" t="e">
        <f>Price_list!#REF!</f>
        <v>#REF!</v>
      </c>
      <c r="C43" s="15" t="e">
        <f>Price_list!#REF!</f>
        <v>#REF!</v>
      </c>
      <c r="D43" s="13" t="e">
        <f>Price_list!#REF!</f>
        <v>#REF!</v>
      </c>
      <c r="E43" s="14" t="e">
        <f>Price_list!#REF!</f>
        <v>#REF!</v>
      </c>
      <c r="F43" s="14" t="e">
        <f>Price_list!#REF!</f>
        <v>#REF!</v>
      </c>
      <c r="G43" s="9"/>
      <c r="H43" s="10"/>
      <c r="I43" s="8" t="e">
        <f t="shared" si="1"/>
        <v>#REF!</v>
      </c>
      <c r="J43" s="8" t="e">
        <f t="shared" si="1"/>
        <v>#REF!</v>
      </c>
    </row>
    <row r="44" spans="1:10" s="11" customFormat="1" ht="42.75" customHeight="1">
      <c r="A44" s="12"/>
      <c r="B44" s="41" t="str">
        <f>Price_list!$B46</f>
        <v>5. Замки врезные  цилиндровые с защелкой и фалевыми ручками с  постоянным ключом (ключ-вертушка) с  стальным прямоугольным засовом</v>
      </c>
      <c r="C44" s="42"/>
      <c r="D44" s="42"/>
      <c r="E44" s="42"/>
      <c r="F44" s="43"/>
      <c r="G44" s="9"/>
      <c r="H44" s="10"/>
      <c r="I44" s="8"/>
      <c r="J44" s="8"/>
    </row>
    <row r="45" spans="1:10" s="11" customFormat="1" ht="15" customHeight="1">
      <c r="A45" s="12"/>
      <c r="B45" s="13">
        <f>Price_list!$B47</f>
        <v>27</v>
      </c>
      <c r="C45" s="15" t="str">
        <f>Price_list!$C47</f>
        <v>ЗВ4-Б-11-19Сц-02/1 (левый, правый)</v>
      </c>
      <c r="D45" s="13">
        <f>Price_list!$D47</f>
        <v>8</v>
      </c>
      <c r="E45" s="14">
        <f>Price_list!$F47</f>
        <v>12.8</v>
      </c>
      <c r="F45" s="14">
        <f>Price_list!$G47</f>
        <v>13.209600000000002</v>
      </c>
      <c r="G45" s="9"/>
      <c r="H45" s="10"/>
      <c r="I45" s="8">
        <f aca="true" t="shared" si="2" ref="I45:J48">E45*1.2</f>
        <v>15.36</v>
      </c>
      <c r="J45" s="8">
        <f t="shared" si="2"/>
        <v>15.85152</v>
      </c>
    </row>
    <row r="46" spans="1:10" s="11" customFormat="1" ht="15" customHeight="1">
      <c r="A46" s="12"/>
      <c r="B46" s="13">
        <f>Price_list!$B48</f>
        <v>28</v>
      </c>
      <c r="C46" s="15" t="str">
        <f>Price_list!$C48</f>
        <v>ЗВ4-Б-11-19С-02/1.2 (левый,правый)</v>
      </c>
      <c r="D46" s="13">
        <f>Price_list!$D48</f>
        <v>8</v>
      </c>
      <c r="E46" s="14">
        <f>Price_list!$F48</f>
        <v>13.4</v>
      </c>
      <c r="F46" s="14">
        <f>Price_list!$G48</f>
        <v>13.828800000000001</v>
      </c>
      <c r="G46" s="9"/>
      <c r="H46" s="10"/>
      <c r="I46" s="8">
        <f t="shared" si="2"/>
        <v>16.08</v>
      </c>
      <c r="J46" s="8">
        <f t="shared" si="2"/>
        <v>16.59456</v>
      </c>
    </row>
    <row r="47" spans="1:10" s="11" customFormat="1" ht="15" customHeight="1">
      <c r="A47" s="12"/>
      <c r="B47" s="13">
        <f>Price_list!$B50</f>
        <v>30</v>
      </c>
      <c r="C47" s="15" t="str">
        <f>Price_list!$C50</f>
        <v>ЗВ4-Бт-11-19-16.2</v>
      </c>
      <c r="D47" s="13">
        <f>Price_list!$D50</f>
        <v>16</v>
      </c>
      <c r="E47" s="14">
        <f>Price_list!$F50</f>
        <v>13</v>
      </c>
      <c r="F47" s="14">
        <f>Price_list!$G50</f>
        <v>13.416</v>
      </c>
      <c r="G47" s="9"/>
      <c r="H47" s="10"/>
      <c r="I47" s="8">
        <f t="shared" si="2"/>
        <v>15.6</v>
      </c>
      <c r="J47" s="8">
        <f t="shared" si="2"/>
        <v>16.0992</v>
      </c>
    </row>
    <row r="48" spans="1:10" s="11" customFormat="1" ht="15" customHeight="1">
      <c r="A48" s="12"/>
      <c r="B48" s="13">
        <f>Price_list!$B51</f>
        <v>31</v>
      </c>
      <c r="C48" s="15" t="str">
        <f>Price_list!$C51</f>
        <v>ЗВ4-Бт-11-19-17.2</v>
      </c>
      <c r="D48" s="13">
        <f>Price_list!$D51</f>
        <v>16</v>
      </c>
      <c r="E48" s="14">
        <f>Price_list!$F51</f>
        <v>13</v>
      </c>
      <c r="F48" s="14">
        <f>Price_list!$G51</f>
        <v>13.416</v>
      </c>
      <c r="G48" s="9"/>
      <c r="H48" s="10"/>
      <c r="I48" s="8">
        <f t="shared" si="2"/>
        <v>15.6</v>
      </c>
      <c r="J48" s="8">
        <f t="shared" si="2"/>
        <v>16.0992</v>
      </c>
    </row>
    <row r="49" spans="1:10" s="11" customFormat="1" ht="65.25" customHeight="1">
      <c r="A49" s="12"/>
      <c r="B49" s="41" t="str">
        <f>Price_list!$B52</f>
        <v>6. Замки врезные цилиндровые с защелкой и фалевыми ручками с засовом из трех стальных стержней круглого сечения (цилиндрических ригелей), ключ с двух сторон</v>
      </c>
      <c r="C49" s="42"/>
      <c r="D49" s="42"/>
      <c r="E49" s="42"/>
      <c r="F49" s="43"/>
      <c r="G49" s="9"/>
      <c r="H49" s="10"/>
      <c r="I49" s="8"/>
      <c r="J49" s="8"/>
    </row>
    <row r="50" spans="1:10" s="11" customFormat="1" ht="15" customHeight="1">
      <c r="A50" s="12"/>
      <c r="B50" s="13">
        <f>Price_list!$B53</f>
        <v>32</v>
      </c>
      <c r="C50" s="15" t="str">
        <f>Price_list!$C53</f>
        <v>ЗВ4-Бт1-1-05.2С</v>
      </c>
      <c r="D50" s="13">
        <f>Price_list!$D53</f>
        <v>16</v>
      </c>
      <c r="E50" s="14">
        <f>Price_list!$F53</f>
        <v>18.4</v>
      </c>
      <c r="F50" s="14">
        <f>Price_list!$G53</f>
        <v>18.988799999999998</v>
      </c>
      <c r="G50" s="9"/>
      <c r="H50" s="10"/>
      <c r="I50" s="8">
        <f aca="true" t="shared" si="3" ref="I50:J59">E50*1.2</f>
        <v>22.08</v>
      </c>
      <c r="J50" s="8">
        <f t="shared" si="3"/>
        <v>22.786559999999998</v>
      </c>
    </row>
    <row r="51" spans="1:10" s="11" customFormat="1" ht="15" customHeight="1">
      <c r="A51" s="12"/>
      <c r="B51" s="13">
        <f>Price_list!$B54</f>
        <v>33</v>
      </c>
      <c r="C51" s="15" t="str">
        <f>Price_list!$C54</f>
        <v>ЗВ4-Бт1-1-09.2С</v>
      </c>
      <c r="D51" s="13">
        <f>Price_list!$D54</f>
        <v>16</v>
      </c>
      <c r="E51" s="14">
        <f>Price_list!$F54</f>
        <v>17.4</v>
      </c>
      <c r="F51" s="14">
        <f>Price_list!$G54</f>
        <v>17.956799999999998</v>
      </c>
      <c r="G51" s="9"/>
      <c r="H51" s="10"/>
      <c r="I51" s="8">
        <f t="shared" si="3"/>
        <v>20.88</v>
      </c>
      <c r="J51" s="8">
        <f t="shared" si="3"/>
        <v>21.548159999999996</v>
      </c>
    </row>
    <row r="52" spans="1:10" s="11" customFormat="1" ht="15" customHeight="1">
      <c r="A52" s="12"/>
      <c r="B52" s="13">
        <f>Price_list!$B55</f>
        <v>34</v>
      </c>
      <c r="C52" s="15" t="str">
        <f>Price_list!$C55</f>
        <v>ЗВ4-Б1-1-16-20/1.2</v>
      </c>
      <c r="D52" s="13">
        <f>Price_list!$D55</f>
        <v>8</v>
      </c>
      <c r="E52" s="14">
        <f>Price_list!$F55</f>
        <v>18.1</v>
      </c>
      <c r="F52" s="14">
        <f>Price_list!$G55</f>
        <v>18.6792</v>
      </c>
      <c r="G52" s="9"/>
      <c r="H52" s="10"/>
      <c r="I52" s="8">
        <f t="shared" si="3"/>
        <v>21.720000000000002</v>
      </c>
      <c r="J52" s="8">
        <f t="shared" si="3"/>
        <v>22.41504</v>
      </c>
    </row>
    <row r="53" spans="1:10" s="11" customFormat="1" ht="15" customHeight="1">
      <c r="A53" s="12"/>
      <c r="B53" s="13">
        <f>Price_list!$B56</f>
        <v>35</v>
      </c>
      <c r="C53" s="15" t="str">
        <f>Price_list!$C56</f>
        <v>ЗВ4-Б1-1-16ц-20/1.2</v>
      </c>
      <c r="D53" s="13">
        <f>Price_list!$D56</f>
        <v>8</v>
      </c>
      <c r="E53" s="14">
        <f>Price_list!$F56</f>
        <v>16.7</v>
      </c>
      <c r="F53" s="14">
        <f>Price_list!$G56</f>
        <v>17.2344</v>
      </c>
      <c r="G53" s="9"/>
      <c r="H53" s="10"/>
      <c r="I53" s="8">
        <f t="shared" si="3"/>
        <v>20.04</v>
      </c>
      <c r="J53" s="8">
        <f t="shared" si="3"/>
        <v>20.68128</v>
      </c>
    </row>
    <row r="54" spans="1:10" s="11" customFormat="1" ht="15" customHeight="1">
      <c r="A54" s="12"/>
      <c r="B54" s="13">
        <f>Price_list!$B57</f>
        <v>36</v>
      </c>
      <c r="C54" s="15" t="str">
        <f>Price_list!$C57</f>
        <v>ЗВ4-Б1-1-19Сц-02/1</v>
      </c>
      <c r="D54" s="13">
        <f>Price_list!$D57</f>
        <v>8</v>
      </c>
      <c r="E54" s="14">
        <f>Price_list!$F57</f>
        <v>14.6</v>
      </c>
      <c r="F54" s="14">
        <f>Price_list!$G57</f>
        <v>15.0672</v>
      </c>
      <c r="G54" s="9"/>
      <c r="H54" s="10"/>
      <c r="I54" s="8">
        <f t="shared" si="3"/>
        <v>17.52</v>
      </c>
      <c r="J54" s="8">
        <f t="shared" si="3"/>
        <v>18.08064</v>
      </c>
    </row>
    <row r="55" spans="1:10" s="11" customFormat="1" ht="15" customHeight="1">
      <c r="A55" s="12"/>
      <c r="B55" s="13">
        <f>Price_list!$B58</f>
        <v>37</v>
      </c>
      <c r="C55" s="15" t="str">
        <f>Price_list!$C58</f>
        <v>ЗВ4-Б1-1-19С-02/1.2</v>
      </c>
      <c r="D55" s="13">
        <f>Price_list!$D58</f>
        <v>8</v>
      </c>
      <c r="E55" s="14">
        <f>Price_list!$F58</f>
        <v>15.6</v>
      </c>
      <c r="F55" s="14">
        <f>Price_list!$G58</f>
        <v>16.0992</v>
      </c>
      <c r="G55" s="9"/>
      <c r="H55" s="10"/>
      <c r="I55" s="8">
        <f t="shared" si="3"/>
        <v>18.72</v>
      </c>
      <c r="J55" s="8">
        <f t="shared" si="3"/>
        <v>19.319039999999998</v>
      </c>
    </row>
    <row r="56" spans="1:10" s="11" customFormat="1" ht="15" customHeight="1">
      <c r="A56" s="12"/>
      <c r="B56" s="13">
        <f>Price_list!$B62</f>
        <v>41</v>
      </c>
      <c r="C56" s="15" t="str">
        <f>Price_list!$C62</f>
        <v>ЗВ4-Бт1-1-19-16.2</v>
      </c>
      <c r="D56" s="13">
        <f>Price_list!$D62</f>
        <v>16</v>
      </c>
      <c r="E56" s="14">
        <f>Price_list!$F62</f>
        <v>14.7</v>
      </c>
      <c r="F56" s="14">
        <f>Price_list!$G62</f>
        <v>15.170399999999999</v>
      </c>
      <c r="G56" s="9"/>
      <c r="H56" s="10"/>
      <c r="I56" s="8">
        <f t="shared" si="3"/>
        <v>17.639999999999997</v>
      </c>
      <c r="J56" s="8">
        <f t="shared" si="3"/>
        <v>18.204479999999997</v>
      </c>
    </row>
    <row r="57" spans="1:10" s="11" customFormat="1" ht="15" customHeight="1">
      <c r="A57" s="12"/>
      <c r="B57" s="13">
        <f>Price_list!$B63</f>
        <v>42</v>
      </c>
      <c r="C57" s="15" t="str">
        <f>Price_list!$C63</f>
        <v>ЗВ4-Бт1-1-19-17.2</v>
      </c>
      <c r="D57" s="13">
        <f>Price_list!$D63</f>
        <v>16</v>
      </c>
      <c r="E57" s="14">
        <f>Price_list!$F63</f>
        <v>14.7</v>
      </c>
      <c r="F57" s="14">
        <f>Price_list!$G63</f>
        <v>15.170399999999999</v>
      </c>
      <c r="G57" s="9"/>
      <c r="H57" s="10"/>
      <c r="I57" s="8">
        <f t="shared" si="3"/>
        <v>17.639999999999997</v>
      </c>
      <c r="J57" s="8">
        <f t="shared" si="3"/>
        <v>18.204479999999997</v>
      </c>
    </row>
    <row r="58" spans="1:10" s="11" customFormat="1" ht="15" customHeight="1">
      <c r="A58" s="12"/>
      <c r="B58" s="13">
        <f>Price_list!$B64</f>
        <v>43</v>
      </c>
      <c r="C58" s="15" t="str">
        <f>Price_list!$C64</f>
        <v>ЗВ4-Бт1-1э-33-23/2.2</v>
      </c>
      <c r="D58" s="13">
        <f>Price_list!$D64</f>
        <v>12</v>
      </c>
      <c r="E58" s="14">
        <f>Price_list!$F64</f>
        <v>20.9</v>
      </c>
      <c r="F58" s="14">
        <f>Price_list!$G64</f>
        <v>21.5688</v>
      </c>
      <c r="G58" s="9"/>
      <c r="H58" s="10"/>
      <c r="I58" s="8">
        <f t="shared" si="3"/>
        <v>25.08</v>
      </c>
      <c r="J58" s="8">
        <f t="shared" si="3"/>
        <v>25.882559999999998</v>
      </c>
    </row>
    <row r="59" spans="1:10" s="11" customFormat="1" ht="15" customHeight="1">
      <c r="A59" s="12"/>
      <c r="B59" s="13">
        <f>Price_list!$B65</f>
        <v>44</v>
      </c>
      <c r="C59" s="15" t="str">
        <f>Price_list!$C65</f>
        <v>ЗВ4-Бт1-1э-33ц-23/2.2</v>
      </c>
      <c r="D59" s="13">
        <f>Price_list!$D65</f>
        <v>12</v>
      </c>
      <c r="E59" s="14">
        <f>Price_list!$F65</f>
        <v>20.5</v>
      </c>
      <c r="F59" s="14">
        <f>Price_list!$G65</f>
        <v>21.156</v>
      </c>
      <c r="G59" s="9"/>
      <c r="H59" s="10"/>
      <c r="I59" s="8">
        <f t="shared" si="3"/>
        <v>24.599999999999998</v>
      </c>
      <c r="J59" s="8">
        <f t="shared" si="3"/>
        <v>25.387199999999996</v>
      </c>
    </row>
    <row r="60" spans="1:10" s="11" customFormat="1" ht="67.5" customHeight="1">
      <c r="A60" s="12"/>
      <c r="B60" s="41" t="str">
        <f>Price_list!$B66</f>
        <v>7. Замки врезные цилиндровые с защелкой и фалевыми ручками с постоянным ключом изнутри (ключ-вертушка) с засовом из трёх стальных стержней круглого сечения, ключ с одной стороны</v>
      </c>
      <c r="C60" s="42"/>
      <c r="D60" s="42"/>
      <c r="E60" s="42"/>
      <c r="F60" s="43"/>
      <c r="G60" s="9"/>
      <c r="H60" s="10"/>
      <c r="I60" s="8"/>
      <c r="J60" s="8"/>
    </row>
    <row r="61" spans="1:10" s="11" customFormat="1" ht="15" customHeight="1">
      <c r="A61" s="12"/>
      <c r="B61" s="13">
        <f>Price_list!$B67</f>
        <v>45</v>
      </c>
      <c r="C61" s="15" t="str">
        <f>Price_list!$C67</f>
        <v>ЗВ4-Б1-11-19Сц-02/1 (левый, правый)</v>
      </c>
      <c r="D61" s="13">
        <f>Price_list!$D67</f>
        <v>8</v>
      </c>
      <c r="E61" s="14">
        <f>Price_list!$F67</f>
        <v>13.4</v>
      </c>
      <c r="F61" s="14">
        <f>Price_list!$G67</f>
        <v>13.828800000000001</v>
      </c>
      <c r="G61" s="9"/>
      <c r="H61" s="10"/>
      <c r="I61" s="8">
        <f aca="true" t="shared" si="4" ref="I61:J64">E61*1.2</f>
        <v>16.08</v>
      </c>
      <c r="J61" s="8">
        <f t="shared" si="4"/>
        <v>16.59456</v>
      </c>
    </row>
    <row r="62" spans="1:10" s="11" customFormat="1" ht="15" customHeight="1">
      <c r="A62" s="12"/>
      <c r="B62" s="13">
        <f>Price_list!$B68</f>
        <v>46</v>
      </c>
      <c r="C62" s="15" t="str">
        <f>Price_list!$C68</f>
        <v>ЗВ4-Б1-11-19С-02/1.2 (левый,правый)</v>
      </c>
      <c r="D62" s="13">
        <f>Price_list!$D68</f>
        <v>8</v>
      </c>
      <c r="E62" s="14">
        <f>Price_list!$F68</f>
        <v>14.1</v>
      </c>
      <c r="F62" s="14">
        <f>Price_list!$G68</f>
        <v>14.5512</v>
      </c>
      <c r="G62" s="9"/>
      <c r="H62" s="10"/>
      <c r="I62" s="8">
        <f t="shared" si="4"/>
        <v>16.919999999999998</v>
      </c>
      <c r="J62" s="8">
        <f t="shared" si="4"/>
        <v>17.46144</v>
      </c>
    </row>
    <row r="63" spans="1:10" s="11" customFormat="1" ht="15" customHeight="1">
      <c r="A63" s="12"/>
      <c r="B63" s="13">
        <f>Price_list!$B70</f>
        <v>48</v>
      </c>
      <c r="C63" s="15" t="str">
        <f>Price_list!$C70</f>
        <v>ЗВ4-Бт1-11-19-16.2</v>
      </c>
      <c r="D63" s="13">
        <f>Price_list!$D70</f>
        <v>16</v>
      </c>
      <c r="E63" s="14">
        <f>Price_list!$F70</f>
        <v>13.8</v>
      </c>
      <c r="F63" s="14">
        <f>Price_list!$G70</f>
        <v>14.241600000000002</v>
      </c>
      <c r="G63" s="9"/>
      <c r="H63" s="10"/>
      <c r="I63" s="8">
        <f t="shared" si="4"/>
        <v>16.56</v>
      </c>
      <c r="J63" s="8">
        <f t="shared" si="4"/>
        <v>17.089920000000003</v>
      </c>
    </row>
    <row r="64" spans="1:10" s="11" customFormat="1" ht="15" customHeight="1">
      <c r="A64" s="12"/>
      <c r="B64" s="13">
        <f>Price_list!$B71</f>
        <v>49</v>
      </c>
      <c r="C64" s="15" t="str">
        <f>Price_list!$C71</f>
        <v>ЗВ4-Бт1-11-19-17.2</v>
      </c>
      <c r="D64" s="13">
        <f>Price_list!$D71</f>
        <v>16</v>
      </c>
      <c r="E64" s="14">
        <f>Price_list!$F71</f>
        <v>13.8</v>
      </c>
      <c r="F64" s="14">
        <f>Price_list!$G71</f>
        <v>14.241600000000002</v>
      </c>
      <c r="G64" s="9"/>
      <c r="H64" s="10"/>
      <c r="I64" s="8">
        <f t="shared" si="4"/>
        <v>16.56</v>
      </c>
      <c r="J64" s="8">
        <f t="shared" si="4"/>
        <v>17.089920000000003</v>
      </c>
    </row>
    <row r="65" spans="1:10" s="11" customFormat="1" ht="46.5" customHeight="1">
      <c r="A65" s="12"/>
      <c r="B65" s="41" t="str">
        <f>Price_list!$B72</f>
        <v>8. Замки врезные полуавтоматы с дисковым механизмом (кнопочные) и прямоугольным засовом</v>
      </c>
      <c r="C65" s="42"/>
      <c r="D65" s="42"/>
      <c r="E65" s="42"/>
      <c r="F65" s="43"/>
      <c r="G65" s="9"/>
      <c r="H65" s="10"/>
      <c r="I65" s="8"/>
      <c r="J65" s="8"/>
    </row>
    <row r="66" spans="1:10" s="11" customFormat="1" ht="15" customHeight="1">
      <c r="A66" s="12"/>
      <c r="B66" s="13">
        <f>Price_list!$B73</f>
        <v>50</v>
      </c>
      <c r="C66" s="15" t="str">
        <f>Price_list!$C73</f>
        <v>ЗВ4Дт-03-02/2.2</v>
      </c>
      <c r="D66" s="13">
        <f>Price_list!$D73</f>
        <v>12</v>
      </c>
      <c r="E66" s="14">
        <f>Price_list!$F73</f>
        <v>18.5</v>
      </c>
      <c r="F66" s="14">
        <f>Price_list!$G73</f>
        <v>19.092</v>
      </c>
      <c r="G66" s="9"/>
      <c r="H66" s="10"/>
      <c r="I66" s="8">
        <f aca="true" t="shared" si="5" ref="I66:J68">E66*1.2</f>
        <v>22.2</v>
      </c>
      <c r="J66" s="8">
        <f t="shared" si="5"/>
        <v>22.9104</v>
      </c>
    </row>
    <row r="67" spans="1:10" s="11" customFormat="1" ht="15" customHeight="1">
      <c r="A67" s="12"/>
      <c r="B67" s="13">
        <f>Price_list!$B74</f>
        <v>51</v>
      </c>
      <c r="C67" s="15" t="str">
        <f>Price_list!$C74</f>
        <v>ЗВ4Дт-03-08/2.2</v>
      </c>
      <c r="D67" s="13">
        <f>Price_list!$D74</f>
        <v>12</v>
      </c>
      <c r="E67" s="14">
        <f>Price_list!$F74</f>
        <v>18.8</v>
      </c>
      <c r="F67" s="14">
        <f>Price_list!$G74</f>
        <v>19.401600000000002</v>
      </c>
      <c r="G67" s="9"/>
      <c r="H67" s="10"/>
      <c r="I67" s="8">
        <f t="shared" si="5"/>
        <v>22.56</v>
      </c>
      <c r="J67" s="8">
        <f t="shared" si="5"/>
        <v>23.281920000000003</v>
      </c>
    </row>
    <row r="68" spans="1:10" s="11" customFormat="1" ht="15" customHeight="1">
      <c r="A68" s="12"/>
      <c r="B68" s="13">
        <f>Price_list!$B75</f>
        <v>52</v>
      </c>
      <c r="C68" s="15" t="str">
        <f>Price_list!$C75</f>
        <v>ЗВ4Дт-03ц-08/2.2</v>
      </c>
      <c r="D68" s="13">
        <f>Price_list!$D75</f>
        <v>12</v>
      </c>
      <c r="E68" s="14">
        <f>Price_list!$F75</f>
        <v>19.8</v>
      </c>
      <c r="F68" s="14">
        <f>Price_list!$G75</f>
        <v>20.433600000000002</v>
      </c>
      <c r="G68" s="9"/>
      <c r="H68" s="10"/>
      <c r="I68" s="8">
        <f t="shared" si="5"/>
        <v>23.76</v>
      </c>
      <c r="J68" s="8">
        <f t="shared" si="5"/>
        <v>24.52032</v>
      </c>
    </row>
    <row r="69" spans="1:10" s="11" customFormat="1" ht="46.5" customHeight="1">
      <c r="A69" s="12"/>
      <c r="B69" s="41" t="str">
        <f>Price_list!$B76</f>
        <v>9. Замки врезные цилиндровые с защелкой и фалевыми ручками с европейскими размерами коробки замка (с удлиненной накладкой), ключ с двух сторон</v>
      </c>
      <c r="C69" s="42"/>
      <c r="D69" s="42"/>
      <c r="E69" s="42"/>
      <c r="F69" s="43"/>
      <c r="G69" s="9"/>
      <c r="H69" s="10"/>
      <c r="I69" s="8"/>
      <c r="J69" s="8"/>
    </row>
    <row r="70" spans="1:10" s="11" customFormat="1" ht="15" customHeight="1">
      <c r="A70" s="12"/>
      <c r="B70" s="13">
        <f>Price_list!$B78</f>
        <v>54</v>
      </c>
      <c r="C70" s="15" t="str">
        <f>Price_list!$C78</f>
        <v>ЗВ7-45-1э-72-18-20/1.2</v>
      </c>
      <c r="D70" s="13">
        <f>Price_list!$D78</f>
        <v>8</v>
      </c>
      <c r="E70" s="14">
        <f>Price_list!$F78</f>
        <v>27</v>
      </c>
      <c r="F70" s="14">
        <f>Price_list!$G78</f>
        <v>27.864</v>
      </c>
      <c r="G70" s="9"/>
      <c r="H70" s="10"/>
      <c r="I70" s="8">
        <f aca="true" t="shared" si="6" ref="I70:J75">E70*1.2</f>
        <v>32.4</v>
      </c>
      <c r="J70" s="8">
        <f t="shared" si="6"/>
        <v>33.4368</v>
      </c>
    </row>
    <row r="71" spans="1:10" s="11" customFormat="1" ht="15" customHeight="1">
      <c r="A71" s="12"/>
      <c r="B71" s="13">
        <f>Price_list!$B81</f>
        <v>57</v>
      </c>
      <c r="C71" s="15" t="str">
        <f>Price_list!$C81</f>
        <v>ЗВ7-45-1-72-18ц-20/1.2</v>
      </c>
      <c r="D71" s="13">
        <f>Price_list!$D81</f>
        <v>8</v>
      </c>
      <c r="E71" s="14">
        <f>Price_list!$F81</f>
        <v>21.5</v>
      </c>
      <c r="F71" s="14">
        <f>Price_list!$G81</f>
        <v>22.188000000000002</v>
      </c>
      <c r="G71" s="9"/>
      <c r="H71" s="10"/>
      <c r="I71" s="8">
        <f t="shared" si="6"/>
        <v>25.8</v>
      </c>
      <c r="J71" s="8">
        <f t="shared" si="6"/>
        <v>26.625600000000002</v>
      </c>
    </row>
    <row r="72" spans="1:10" s="11" customFormat="1" ht="15" customHeight="1">
      <c r="A72" s="12"/>
      <c r="B72" s="13">
        <f>Price_list!$B82</f>
        <v>58</v>
      </c>
      <c r="C72" s="15" t="str">
        <f>Price_list!$C82</f>
        <v>ЗВ7-45-1-72-18-20/1.2</v>
      </c>
      <c r="D72" s="13">
        <f>Price_list!$D82</f>
        <v>8</v>
      </c>
      <c r="E72" s="14">
        <f>Price_list!$F82</f>
        <v>22.8</v>
      </c>
      <c r="F72" s="14">
        <f>Price_list!$G82</f>
        <v>23.529600000000002</v>
      </c>
      <c r="G72" s="9"/>
      <c r="H72" s="10"/>
      <c r="I72" s="8">
        <f t="shared" si="6"/>
        <v>27.36</v>
      </c>
      <c r="J72" s="8">
        <f t="shared" si="6"/>
        <v>28.23552</v>
      </c>
    </row>
    <row r="73" spans="1:10" s="11" customFormat="1" ht="15" customHeight="1">
      <c r="A73" s="12"/>
      <c r="B73" s="13">
        <f>Price_list!$B86</f>
        <v>62</v>
      </c>
      <c r="C73" s="15" t="str">
        <f>Price_list!$C86</f>
        <v>ЗВ7-45-1э-85-17-20/1.2</v>
      </c>
      <c r="D73" s="13">
        <f>Price_list!$D86</f>
        <v>8</v>
      </c>
      <c r="E73" s="14">
        <f>Price_list!$F86</f>
        <v>27.4</v>
      </c>
      <c r="F73" s="14">
        <f>Price_list!$G86</f>
        <v>28.276799999999998</v>
      </c>
      <c r="G73" s="9"/>
      <c r="H73" s="10"/>
      <c r="I73" s="8">
        <f t="shared" si="6"/>
        <v>32.879999999999995</v>
      </c>
      <c r="J73" s="8">
        <f t="shared" si="6"/>
        <v>33.932159999999996</v>
      </c>
    </row>
    <row r="74" spans="1:10" s="11" customFormat="1" ht="20.25" customHeight="1">
      <c r="A74" s="12"/>
      <c r="B74" s="41" t="str">
        <f>Price_list!$B87</f>
        <v>10. Замок врезной цилиндровый со стальным прямоугольным засовом, ключ-ключ, 4 винта</v>
      </c>
      <c r="C74" s="42"/>
      <c r="D74" s="42"/>
      <c r="E74" s="42"/>
      <c r="F74" s="43"/>
      <c r="G74" s="9"/>
      <c r="H74" s="10"/>
      <c r="I74" s="8"/>
      <c r="J74" s="8"/>
    </row>
    <row r="75" spans="1:10" s="11" customFormat="1" ht="15" customHeight="1">
      <c r="A75" s="12"/>
      <c r="B75" s="13">
        <f>Price_list!$B88</f>
        <v>63</v>
      </c>
      <c r="C75" s="15" t="str">
        <f>Price_list!$C88</f>
        <v>ЗВ4-Бт-1-02-02/2.2 антик золото</v>
      </c>
      <c r="D75" s="13">
        <f>Price_list!$D88</f>
        <v>16</v>
      </c>
      <c r="E75" s="14">
        <f>Price_list!$F88</f>
        <v>13.7</v>
      </c>
      <c r="F75" s="14">
        <f>Price_list!$G88</f>
        <v>14.138399999999999</v>
      </c>
      <c r="G75" s="9"/>
      <c r="H75" s="10"/>
      <c r="I75" s="8">
        <f t="shared" si="6"/>
        <v>16.439999999999998</v>
      </c>
      <c r="J75" s="8">
        <f t="shared" si="6"/>
        <v>16.966079999999998</v>
      </c>
    </row>
    <row r="76" spans="1:10" s="11" customFormat="1" ht="15" customHeight="1">
      <c r="A76" s="12"/>
      <c r="B76" s="41" t="str">
        <f>Price_list!$B89</f>
        <v>11. Замки накладные</v>
      </c>
      <c r="C76" s="42"/>
      <c r="D76" s="42"/>
      <c r="E76" s="42"/>
      <c r="F76" s="43"/>
      <c r="G76" s="9"/>
      <c r="H76" s="10"/>
      <c r="I76" s="8"/>
      <c r="J76" s="8"/>
    </row>
    <row r="77" spans="1:10" s="11" customFormat="1" ht="15" customHeight="1">
      <c r="A77" s="12"/>
      <c r="B77" s="13">
        <f>Price_list!$B90</f>
        <v>64</v>
      </c>
      <c r="C77" s="15" t="str">
        <f>Price_list!$C90</f>
        <v>ЗН1-1 (антик: золото,серебро,медь)</v>
      </c>
      <c r="D77" s="13">
        <f>Price_list!$D90</f>
        <v>22</v>
      </c>
      <c r="E77" s="14">
        <f>Price_list!$F90</f>
        <v>11.9</v>
      </c>
      <c r="F77" s="14">
        <f>Price_list!$G90</f>
        <v>12.280800000000001</v>
      </c>
      <c r="G77" s="9"/>
      <c r="H77" s="10"/>
      <c r="I77" s="8">
        <f aca="true" t="shared" si="7" ref="I77:J80">E77*1.2</f>
        <v>14.28</v>
      </c>
      <c r="J77" s="8">
        <f t="shared" si="7"/>
        <v>14.73696</v>
      </c>
    </row>
    <row r="78" spans="1:10" s="11" customFormat="1" ht="15" customHeight="1">
      <c r="A78" s="12"/>
      <c r="B78" s="13">
        <f>Price_list!$B91</f>
        <v>65</v>
      </c>
      <c r="C78" s="15" t="str">
        <f>Price_list!$C91</f>
        <v>ЗН1-1А (антик:золото,серебро,медь)</v>
      </c>
      <c r="D78" s="13">
        <f>Price_list!$D91</f>
        <v>22</v>
      </c>
      <c r="E78" s="14">
        <f>Price_list!$F91</f>
        <v>11.3</v>
      </c>
      <c r="F78" s="14">
        <f>Price_list!$G91</f>
        <v>11.661600000000002</v>
      </c>
      <c r="G78" s="9"/>
      <c r="H78" s="10"/>
      <c r="I78" s="8">
        <f t="shared" si="7"/>
        <v>13.56</v>
      </c>
      <c r="J78" s="8">
        <f t="shared" si="7"/>
        <v>13.993920000000001</v>
      </c>
    </row>
    <row r="79" spans="1:10" s="11" customFormat="1" ht="15" customHeight="1">
      <c r="A79" s="12"/>
      <c r="B79" s="13">
        <f>Price_list!$B92</f>
        <v>66</v>
      </c>
      <c r="C79" s="15" t="str">
        <f>Price_list!$C92</f>
        <v>ЗН2Д-2 (автомат) (антик:золото,серебро,медь)</v>
      </c>
      <c r="D79" s="13">
        <f>Price_list!$D92</f>
        <v>22</v>
      </c>
      <c r="E79" s="14">
        <f>Price_list!$F92</f>
        <v>13.1</v>
      </c>
      <c r="F79" s="14">
        <f>Price_list!$G92</f>
        <v>13.5192</v>
      </c>
      <c r="G79" s="9"/>
      <c r="H79" s="10"/>
      <c r="I79" s="8">
        <f t="shared" si="7"/>
        <v>15.719999999999999</v>
      </c>
      <c r="J79" s="8">
        <f t="shared" si="7"/>
        <v>16.223039999999997</v>
      </c>
    </row>
    <row r="80" spans="1:10" s="11" customFormat="1" ht="15" customHeight="1">
      <c r="A80" s="12"/>
      <c r="B80" s="13">
        <f>Price_list!$B93</f>
        <v>67</v>
      </c>
      <c r="C80" s="15" t="str">
        <f>Price_list!$C93</f>
        <v>ЗН2Д-Б (автомат) (антик:золото,серебро,медь)</v>
      </c>
      <c r="D80" s="13">
        <f>Price_list!$D93</f>
        <v>22</v>
      </c>
      <c r="E80" s="14">
        <f>Price_list!$F93</f>
        <v>11.1</v>
      </c>
      <c r="F80" s="14">
        <f>Price_list!$G93</f>
        <v>11.4552</v>
      </c>
      <c r="G80" s="9"/>
      <c r="H80" s="10"/>
      <c r="I80" s="8">
        <f t="shared" si="7"/>
        <v>13.319999999999999</v>
      </c>
      <c r="J80" s="8">
        <f t="shared" si="7"/>
        <v>13.746239999999998</v>
      </c>
    </row>
    <row r="81" spans="1:10" s="11" customFormat="1" ht="15" customHeight="1">
      <c r="A81" s="12"/>
      <c r="B81" s="41" t="str">
        <f>Price_list!$B94</f>
        <v>12. Защелки врезные межкомнатные</v>
      </c>
      <c r="C81" s="42"/>
      <c r="D81" s="42"/>
      <c r="E81" s="42"/>
      <c r="F81" s="43"/>
      <c r="G81" s="9"/>
      <c r="H81" s="10"/>
      <c r="I81" s="8"/>
      <c r="J81" s="8"/>
    </row>
    <row r="82" spans="1:10" s="11" customFormat="1" ht="15" customHeight="1">
      <c r="A82" s="12"/>
      <c r="B82" s="13">
        <f>Price_list!$B95</f>
        <v>68</v>
      </c>
      <c r="C82" s="15" t="str">
        <f>Price_list!$C95</f>
        <v>ЗЩ1-5-07-09/1.2</v>
      </c>
      <c r="D82" s="13">
        <f>Price_list!$D95</f>
        <v>18</v>
      </c>
      <c r="E82" s="14">
        <f>Price_list!$F95</f>
        <v>6.9</v>
      </c>
      <c r="F82" s="14">
        <f>Price_list!$G95</f>
        <v>7.120800000000001</v>
      </c>
      <c r="G82" s="9"/>
      <c r="H82" s="10"/>
      <c r="I82" s="8">
        <f aca="true" t="shared" si="8" ref="I82:J87">E82*1.2</f>
        <v>8.28</v>
      </c>
      <c r="J82" s="8">
        <f t="shared" si="8"/>
        <v>8.544960000000001</v>
      </c>
    </row>
    <row r="83" spans="1:10" s="11" customFormat="1" ht="15" customHeight="1">
      <c r="A83" s="12"/>
      <c r="B83" s="13">
        <f>Price_list!$B96</f>
        <v>69</v>
      </c>
      <c r="C83" s="15" t="str">
        <f>Price_list!$C96</f>
        <v>ЗЩ1-5-07-10/1.2</v>
      </c>
      <c r="D83" s="13">
        <f>Price_list!$D96</f>
        <v>18</v>
      </c>
      <c r="E83" s="14">
        <f>Price_list!$F96</f>
        <v>6.8</v>
      </c>
      <c r="F83" s="14">
        <f>Price_list!$G96</f>
        <v>7.0176</v>
      </c>
      <c r="G83" s="9"/>
      <c r="H83" s="10"/>
      <c r="I83" s="8">
        <f t="shared" si="8"/>
        <v>8.16</v>
      </c>
      <c r="J83" s="8">
        <f t="shared" si="8"/>
        <v>8.42112</v>
      </c>
    </row>
    <row r="84" spans="1:10" s="11" customFormat="1" ht="15" customHeight="1">
      <c r="A84" s="12"/>
      <c r="B84" s="13">
        <f>Price_list!$B97</f>
        <v>70</v>
      </c>
      <c r="C84" s="15" t="str">
        <f>Price_list!$C97</f>
        <v>ЗЩ1-5-07-20/1.2</v>
      </c>
      <c r="D84" s="13">
        <f>Price_list!$D97</f>
        <v>12</v>
      </c>
      <c r="E84" s="14">
        <f>Price_list!$F97</f>
        <v>7.2</v>
      </c>
      <c r="F84" s="14">
        <f>Price_list!$G97</f>
        <v>7.430400000000001</v>
      </c>
      <c r="G84" s="9"/>
      <c r="H84" s="10"/>
      <c r="I84" s="8">
        <f t="shared" si="8"/>
        <v>8.64</v>
      </c>
      <c r="J84" s="8">
        <f t="shared" si="8"/>
        <v>8.91648</v>
      </c>
    </row>
    <row r="85" spans="1:10" s="11" customFormat="1" ht="15" customHeight="1">
      <c r="A85" s="12"/>
      <c r="B85" s="13">
        <f>Price_list!$B98</f>
        <v>71</v>
      </c>
      <c r="C85" s="15" t="str">
        <f>Price_list!$C98</f>
        <v>ЗЩ1Д-5-07-09/1.2 левая,правая</v>
      </c>
      <c r="D85" s="13">
        <f>Price_list!$D98</f>
        <v>18</v>
      </c>
      <c r="E85" s="14">
        <f>Price_list!$F98</f>
        <v>7.7</v>
      </c>
      <c r="F85" s="14">
        <f>Price_list!$G98</f>
        <v>7.946400000000001</v>
      </c>
      <c r="G85" s="9"/>
      <c r="H85" s="10"/>
      <c r="I85" s="8">
        <f t="shared" si="8"/>
        <v>9.24</v>
      </c>
      <c r="J85" s="8">
        <f t="shared" si="8"/>
        <v>9.535680000000001</v>
      </c>
    </row>
    <row r="86" spans="1:10" s="11" customFormat="1" ht="15" customHeight="1">
      <c r="A86" s="12"/>
      <c r="B86" s="13">
        <f>Price_list!$B99</f>
        <v>72</v>
      </c>
      <c r="C86" s="15" t="str">
        <f>Price_list!$C99</f>
        <v>ЗЩ1Д-5-07-10/1.2 левая,правая</v>
      </c>
      <c r="D86" s="13">
        <f>Price_list!$D99</f>
        <v>18</v>
      </c>
      <c r="E86" s="14">
        <f>Price_list!$F99</f>
        <v>7.5</v>
      </c>
      <c r="F86" s="14">
        <f>Price_list!$G99</f>
        <v>7.74</v>
      </c>
      <c r="G86" s="9"/>
      <c r="H86" s="10"/>
      <c r="I86" s="8">
        <f t="shared" si="8"/>
        <v>9</v>
      </c>
      <c r="J86" s="8">
        <f t="shared" si="8"/>
        <v>9.288</v>
      </c>
    </row>
    <row r="87" spans="1:10" s="11" customFormat="1" ht="20.25">
      <c r="A87" s="12"/>
      <c r="B87" s="13">
        <f>Price_list!$B100</f>
        <v>73</v>
      </c>
      <c r="C87" s="15" t="str">
        <f>Price_list!$C100</f>
        <v>ЗЩ1Д-5-07-20/1.2 левая,правая</v>
      </c>
      <c r="D87" s="13">
        <f>Price_list!$D100</f>
        <v>12</v>
      </c>
      <c r="E87" s="14">
        <f>Price_list!$F100</f>
        <v>8</v>
      </c>
      <c r="F87" s="14">
        <f>Price_list!$G100</f>
        <v>8.256</v>
      </c>
      <c r="G87" s="9"/>
      <c r="H87" s="10"/>
      <c r="I87" s="8">
        <f t="shared" si="8"/>
        <v>9.6</v>
      </c>
      <c r="J87" s="8">
        <f t="shared" si="8"/>
        <v>9.9072</v>
      </c>
    </row>
    <row r="88" spans="1:10" s="11" customFormat="1" ht="20.25">
      <c r="A88" s="12"/>
      <c r="B88" s="41" t="str">
        <f>Price_list!$B101</f>
        <v>13. Ручки для стеклопакетов</v>
      </c>
      <c r="C88" s="42"/>
      <c r="D88" s="42"/>
      <c r="E88" s="42"/>
      <c r="F88" s="43"/>
      <c r="G88" s="9"/>
      <c r="H88" s="10"/>
      <c r="I88" s="8"/>
      <c r="J88" s="8"/>
    </row>
    <row r="89" spans="1:10" s="11" customFormat="1" ht="20.25">
      <c r="A89" s="12"/>
      <c r="B89" s="13">
        <f>Price_list!$B102</f>
        <v>74</v>
      </c>
      <c r="C89" s="15" t="str">
        <f>Price_list!$C102</f>
        <v>Ручка двери балконной Р1-00.00</v>
      </c>
      <c r="D89" s="17">
        <f>Price_list!$D102</f>
        <v>100</v>
      </c>
      <c r="E89" s="14">
        <f>Price_list!$F102</f>
        <v>0.9</v>
      </c>
      <c r="F89" s="14">
        <f>Price_list!$G102</f>
        <v>0.9288000000000001</v>
      </c>
      <c r="G89" s="9"/>
      <c r="H89" s="10"/>
      <c r="I89" s="8">
        <f>E89*1.2</f>
        <v>1.08</v>
      </c>
      <c r="J89" s="8">
        <f>F89*1.2</f>
        <v>1.11456</v>
      </c>
    </row>
    <row r="90" spans="1:10" s="11" customFormat="1" ht="20.25">
      <c r="A90" s="12"/>
      <c r="B90" s="13">
        <f>Price_list!$B103</f>
        <v>75</v>
      </c>
      <c r="C90" s="15" t="str">
        <f>Price_list!$C103</f>
        <v>Ручка РП1-00.00-01</v>
      </c>
      <c r="D90" s="13">
        <f>Price_list!$D103</f>
        <v>50</v>
      </c>
      <c r="E90" s="14">
        <f>Price_list!$F103</f>
        <v>2.7</v>
      </c>
      <c r="F90" s="14">
        <f>Price_list!$G103</f>
        <v>2.7864000000000004</v>
      </c>
      <c r="G90" s="9"/>
      <c r="H90" s="10"/>
      <c r="I90" s="8">
        <f>E90*1.2</f>
        <v>3.24</v>
      </c>
      <c r="J90" s="8">
        <f>F90*1.2</f>
        <v>3.3436800000000004</v>
      </c>
    </row>
    <row r="91" spans="1:10" s="11" customFormat="1" ht="20.25">
      <c r="A91" s="12"/>
      <c r="B91" s="41" t="str">
        <f>Price_list!$B104</f>
        <v>14. Механизмы цилиндровые</v>
      </c>
      <c r="C91" s="42"/>
      <c r="D91" s="42"/>
      <c r="E91" s="42"/>
      <c r="F91" s="43"/>
      <c r="G91" s="9"/>
      <c r="H91" s="10"/>
      <c r="I91" s="8"/>
      <c r="J91" s="8"/>
    </row>
    <row r="92" spans="1:10" s="11" customFormat="1" ht="20.25">
      <c r="A92" s="12"/>
      <c r="B92" s="13">
        <f>Price_list!$B105</f>
        <v>76</v>
      </c>
      <c r="C92" s="15" t="str">
        <f>Price_list!$C105</f>
        <v>МЦ1-5</v>
      </c>
      <c r="D92" s="13">
        <f>Price_list!$D105</f>
        <v>100</v>
      </c>
      <c r="E92" s="14">
        <f>Price_list!$F105</f>
        <v>7.4</v>
      </c>
      <c r="F92" s="14">
        <f>Price_list!$G105</f>
        <v>7.636800000000001</v>
      </c>
      <c r="G92" s="9"/>
      <c r="H92" s="10"/>
      <c r="I92" s="8">
        <f aca="true" t="shared" si="9" ref="I92:J95">E92*1.2</f>
        <v>8.88</v>
      </c>
      <c r="J92" s="8">
        <f t="shared" si="9"/>
        <v>9.16416</v>
      </c>
    </row>
    <row r="93" spans="1:10" s="11" customFormat="1" ht="20.25">
      <c r="A93" s="12"/>
      <c r="B93" s="13">
        <f>Price_list!$B106</f>
        <v>77</v>
      </c>
      <c r="C93" s="15" t="str">
        <f>Price_list!$C106</f>
        <v>МЦ1-5А</v>
      </c>
      <c r="D93" s="13">
        <f>Price_list!$D106</f>
        <v>100</v>
      </c>
      <c r="E93" s="14">
        <f>Price_list!$F106</f>
        <v>8.8</v>
      </c>
      <c r="F93" s="14">
        <f>Price_list!$G106</f>
        <v>9.081600000000002</v>
      </c>
      <c r="G93" s="9"/>
      <c r="H93" s="10"/>
      <c r="I93" s="8">
        <f t="shared" si="9"/>
        <v>10.56</v>
      </c>
      <c r="J93" s="8">
        <f t="shared" si="9"/>
        <v>10.897920000000001</v>
      </c>
    </row>
    <row r="94" spans="1:10" s="11" customFormat="1" ht="20.25">
      <c r="A94" s="12"/>
      <c r="B94" s="13">
        <f>Price_list!$B108</f>
        <v>79</v>
      </c>
      <c r="C94" s="15" t="str">
        <f>Price_list!$C108</f>
        <v>МЦ3-5  (ключ-вертушка 45 мм)</v>
      </c>
      <c r="D94" s="13">
        <f>Price_list!$D108</f>
        <v>100</v>
      </c>
      <c r="E94" s="14">
        <f>Price_list!$F108</f>
        <v>5.6</v>
      </c>
      <c r="F94" s="14">
        <f>Price_list!$G108</f>
        <v>5.7791999999999994</v>
      </c>
      <c r="G94" s="9"/>
      <c r="H94" s="10"/>
      <c r="I94" s="8">
        <f t="shared" si="9"/>
        <v>6.72</v>
      </c>
      <c r="J94" s="8">
        <f t="shared" si="9"/>
        <v>6.935039999999999</v>
      </c>
    </row>
    <row r="95" spans="1:10" s="11" customFormat="1" ht="20.25">
      <c r="A95" s="12"/>
      <c r="B95" s="13">
        <f>Price_list!$B109</f>
        <v>80</v>
      </c>
      <c r="C95" s="15" t="str">
        <f>Price_list!$C109</f>
        <v>МЦД-ЗВ4Д</v>
      </c>
      <c r="D95" s="13">
        <f>Price_list!$D109</f>
        <v>100</v>
      </c>
      <c r="E95" s="14">
        <f>Price_list!$F109</f>
        <v>8</v>
      </c>
      <c r="F95" s="14">
        <f>Price_list!$G109</f>
        <v>8.256</v>
      </c>
      <c r="G95" s="9"/>
      <c r="H95" s="10"/>
      <c r="I95" s="8">
        <f t="shared" si="9"/>
        <v>9.6</v>
      </c>
      <c r="J95" s="8">
        <f t="shared" si="9"/>
        <v>9.9072</v>
      </c>
    </row>
    <row r="96" spans="2:10" ht="20.25">
      <c r="B96" s="13">
        <f>Price_list!$B110</f>
        <v>81</v>
      </c>
      <c r="C96" s="15" t="str">
        <f>Price_list!$C110</f>
        <v>МЦД-ЗН2Д</v>
      </c>
      <c r="D96" s="13">
        <f>Price_list!$D110</f>
        <v>100</v>
      </c>
      <c r="E96" s="14">
        <f>Price_list!$F110</f>
        <v>6.5</v>
      </c>
      <c r="F96" s="14">
        <f>Price_list!$G110</f>
        <v>6.708</v>
      </c>
      <c r="I96" s="8">
        <f>E96*1.2</f>
        <v>7.8</v>
      </c>
      <c r="J96" s="8">
        <f>F96*1.2</f>
        <v>8.0496</v>
      </c>
    </row>
    <row r="97" spans="2:10" ht="20.25">
      <c r="B97" s="41" t="str">
        <f>Price_list!$B111</f>
        <v>15. Корпуса замков врезных</v>
      </c>
      <c r="C97" s="42"/>
      <c r="D97" s="42"/>
      <c r="E97" s="42"/>
      <c r="F97" s="43"/>
      <c r="I97" s="8"/>
      <c r="J97" s="8"/>
    </row>
    <row r="98" spans="2:10" ht="20.25">
      <c r="B98" s="13">
        <f>Price_list!$B112</f>
        <v>82</v>
      </c>
      <c r="C98" s="15" t="str">
        <f>Price_list!$C112</f>
        <v>ЗВ4-Б</v>
      </c>
      <c r="D98" s="13">
        <f>Price_list!$D112</f>
        <v>0</v>
      </c>
      <c r="E98" s="14">
        <f>Price_list!$F112</f>
        <v>5.7</v>
      </c>
      <c r="F98" s="14">
        <f>Price_list!$G112</f>
        <v>5.8824000000000005</v>
      </c>
      <c r="I98" s="8">
        <f aca="true" t="shared" si="10" ref="I98:J102">E98*1.2</f>
        <v>6.84</v>
      </c>
      <c r="J98" s="8">
        <f t="shared" si="10"/>
        <v>7.05888</v>
      </c>
    </row>
    <row r="99" spans="2:10" ht="20.25">
      <c r="B99" s="13">
        <f>Price_list!$B113</f>
        <v>83</v>
      </c>
      <c r="C99" s="15" t="str">
        <f>Price_list!$C113</f>
        <v>ЗВ4-Б1</v>
      </c>
      <c r="D99" s="13">
        <f>Price_list!$D113</f>
        <v>0</v>
      </c>
      <c r="E99" s="14">
        <f>Price_list!$F113</f>
        <v>6.6</v>
      </c>
      <c r="F99" s="14">
        <f>Price_list!$G113</f>
        <v>6.8111999999999995</v>
      </c>
      <c r="I99" s="8">
        <f t="shared" si="10"/>
        <v>7.919999999999999</v>
      </c>
      <c r="J99" s="8">
        <f t="shared" si="10"/>
        <v>8.17344</v>
      </c>
    </row>
    <row r="100" spans="2:10" ht="20.25">
      <c r="B100" s="13">
        <f>Price_list!$B114</f>
        <v>84</v>
      </c>
      <c r="C100" s="15" t="str">
        <f>Price_list!$C114</f>
        <v>ЗВ7-45-72</v>
      </c>
      <c r="D100" s="13">
        <f>Price_list!$D114</f>
        <v>0</v>
      </c>
      <c r="E100" s="14">
        <f>Price_list!$F114</f>
        <v>10.7</v>
      </c>
      <c r="F100" s="14">
        <f>Price_list!$G114</f>
        <v>11.042399999999999</v>
      </c>
      <c r="I100" s="8">
        <f t="shared" si="10"/>
        <v>12.839999999999998</v>
      </c>
      <c r="J100" s="8">
        <f t="shared" si="10"/>
        <v>13.250879999999999</v>
      </c>
    </row>
    <row r="101" spans="2:10" ht="20.25">
      <c r="B101" s="13" t="e">
        <f>Price_list!#REF!</f>
        <v>#REF!</v>
      </c>
      <c r="C101" s="15" t="e">
        <f>Price_list!#REF!</f>
        <v>#REF!</v>
      </c>
      <c r="D101" s="13" t="e">
        <f>Price_list!#REF!</f>
        <v>#REF!</v>
      </c>
      <c r="E101" s="14" t="e">
        <f>Price_list!#REF!</f>
        <v>#REF!</v>
      </c>
      <c r="F101" s="14" t="e">
        <f>Price_list!#REF!</f>
        <v>#REF!</v>
      </c>
      <c r="I101" s="8" t="e">
        <f t="shared" si="10"/>
        <v>#REF!</v>
      </c>
      <c r="J101" s="8" t="e">
        <f t="shared" si="10"/>
        <v>#REF!</v>
      </c>
    </row>
    <row r="102" spans="2:10" ht="20.25">
      <c r="B102" s="13" t="e">
        <f>Price_list!#REF!</f>
        <v>#REF!</v>
      </c>
      <c r="C102" s="15" t="e">
        <f>Price_list!#REF!</f>
        <v>#REF!</v>
      </c>
      <c r="D102" s="13" t="e">
        <f>Price_list!#REF!</f>
        <v>#REF!</v>
      </c>
      <c r="E102" s="14" t="e">
        <f>Price_list!#REF!</f>
        <v>#REF!</v>
      </c>
      <c r="F102" s="14" t="e">
        <f>Price_list!#REF!</f>
        <v>#REF!</v>
      </c>
      <c r="I102" s="8" t="e">
        <f t="shared" si="10"/>
        <v>#REF!</v>
      </c>
      <c r="J102" s="8" t="e">
        <f t="shared" si="10"/>
        <v>#REF!</v>
      </c>
    </row>
    <row r="103" spans="2:6" ht="43.5" customHeight="1">
      <c r="B103" s="44" t="str">
        <f>Price_list!$B122</f>
        <v>Цветовая гамма: антик серебро, антик золото, антик медь, белый, черный, коричневый, новое золото.</v>
      </c>
      <c r="C103" s="44"/>
      <c r="D103" s="44"/>
      <c r="E103" s="44"/>
      <c r="F103" s="44"/>
    </row>
  </sheetData>
  <sheetProtection/>
  <autoFilter ref="B17:F17"/>
  <mergeCells count="22">
    <mergeCell ref="I16:J16"/>
    <mergeCell ref="B74:F74"/>
    <mergeCell ref="B16:B17"/>
    <mergeCell ref="C16:C17"/>
    <mergeCell ref="D16:D17"/>
    <mergeCell ref="B103:F103"/>
    <mergeCell ref="B2:F2"/>
    <mergeCell ref="B18:F18"/>
    <mergeCell ref="B91:F91"/>
    <mergeCell ref="B22:F22"/>
    <mergeCell ref="B28:F28"/>
    <mergeCell ref="B33:F33"/>
    <mergeCell ref="B44:F44"/>
    <mergeCell ref="B88:F88"/>
    <mergeCell ref="B76:F76"/>
    <mergeCell ref="B49:F49"/>
    <mergeCell ref="E16:F16"/>
    <mergeCell ref="B69:F69"/>
    <mergeCell ref="B60:F60"/>
    <mergeCell ref="B97:F97"/>
    <mergeCell ref="B65:F65"/>
    <mergeCell ref="B81:F81"/>
  </mergeCells>
  <printOptions horizontalCentered="1"/>
  <pageMargins left="0.4330708661417323" right="0.2362204724409449" top="0.4724409448818898" bottom="0.4330708661417323" header="0.31496062992125984" footer="0.31496062992125984"/>
  <pageSetup horizontalDpi="600" verticalDpi="600" orientation="portrait" paperSize="9" scale="60" r:id="rId2"/>
  <headerFooter differentFirst="1">
    <oddHeader>&amp;C&amp;"Verdana,полужирный"&amp;14ПРАЙС-ЛИСТ с 02.10.2017 г. на замочные изделия производства ОАО «ВолМет» г. Волковыск</oddHeader>
    <oddFooter>&amp;C&amp;"Verdana,полужирный"&amp;14&amp;P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Denis</cp:lastModifiedBy>
  <cp:lastPrinted>2019-01-31T07:02:12Z</cp:lastPrinted>
  <dcterms:created xsi:type="dcterms:W3CDTF">2016-10-21T10:42:43Z</dcterms:created>
  <dcterms:modified xsi:type="dcterms:W3CDTF">2019-02-14T08:34:03Z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